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5775" activeTab="1"/>
  </bookViews>
  <sheets>
    <sheet name="INCOMESTATEMENT" sheetId="1" r:id="rId1"/>
    <sheet name="BALANCESHEET" sheetId="2" r:id="rId2"/>
    <sheet name="STATEMENT OF CHANGES IN EQUITY" sheetId="3" r:id="rId3"/>
    <sheet name="CASH FLOW" sheetId="4" r:id="rId4"/>
  </sheets>
  <definedNames>
    <definedName name="_xlnm.Print_Area" localSheetId="1">'BALANCESHEET'!$A$1:$G$70</definedName>
    <definedName name="_xlnm.Print_Area" localSheetId="3">'CASH FLOW'!$A$1:$H$61</definedName>
    <definedName name="_xlnm.Print_Area" localSheetId="2">'STATEMENT OF CHANGES IN EQUITY'!$A$1:$M$33</definedName>
  </definedNames>
  <calcPr fullCalcOnLoad="1"/>
</workbook>
</file>

<file path=xl/sharedStrings.xml><?xml version="1.0" encoding="utf-8"?>
<sst xmlns="http://schemas.openxmlformats.org/spreadsheetml/2006/main" count="193" uniqueCount="144">
  <si>
    <t>(Incorporated in Malaysia)</t>
  </si>
  <si>
    <t>INDIVIDUAL QUARTER</t>
  </si>
  <si>
    <t xml:space="preserve">CURRENT </t>
  </si>
  <si>
    <t>PRECEDING YEAR</t>
  </si>
  <si>
    <t>Revenue</t>
  </si>
  <si>
    <t>Operating Expenses</t>
  </si>
  <si>
    <t>Other operating income</t>
  </si>
  <si>
    <t xml:space="preserve">YEAR </t>
  </si>
  <si>
    <t>QUARTER</t>
  </si>
  <si>
    <t>RM '000</t>
  </si>
  <si>
    <t xml:space="preserve">CORRESPONDING </t>
  </si>
  <si>
    <t>Profit from Operations</t>
  </si>
  <si>
    <t>Finance cost</t>
  </si>
  <si>
    <t>Investing Results</t>
  </si>
  <si>
    <t>Profit before tax</t>
  </si>
  <si>
    <t>Taxation</t>
  </si>
  <si>
    <t>Net profit for the period</t>
  </si>
  <si>
    <t>CUMMULATIVE QUARTER</t>
  </si>
  <si>
    <t>Intangible assets</t>
  </si>
  <si>
    <t>Inventories</t>
  </si>
  <si>
    <t>Minority interest</t>
  </si>
  <si>
    <t xml:space="preserve">Share </t>
  </si>
  <si>
    <t>capital</t>
  </si>
  <si>
    <t>premium</t>
  </si>
  <si>
    <t>RM'000</t>
  </si>
  <si>
    <t>Other</t>
  </si>
  <si>
    <t>Retained</t>
  </si>
  <si>
    <t>Total</t>
  </si>
  <si>
    <t>Non-cash items</t>
  </si>
  <si>
    <t>Non-operating items</t>
  </si>
  <si>
    <t>Changes in working capital</t>
  </si>
  <si>
    <t>Net change in current assets</t>
  </si>
  <si>
    <t>Interest paid</t>
  </si>
  <si>
    <t>Income tax paid</t>
  </si>
  <si>
    <t>Interest received</t>
  </si>
  <si>
    <t>Repayment of hire purchase payables</t>
  </si>
  <si>
    <t>Dividend paid</t>
  </si>
  <si>
    <t>Purchase of quoted investments</t>
  </si>
  <si>
    <t>TO DATE</t>
  </si>
  <si>
    <t>PERIOD</t>
  </si>
  <si>
    <t>reserves</t>
  </si>
  <si>
    <t>profits</t>
  </si>
  <si>
    <t>Operating profit before changes in working capital</t>
  </si>
  <si>
    <t>Net change in current liabilities</t>
  </si>
  <si>
    <t>Adjustments for :</t>
  </si>
  <si>
    <t>CONDENSED CONSOLIDATED STATEMENT OF CHANGES IN EQUITY</t>
  </si>
  <si>
    <t>Cash, bank balances and deposits</t>
  </si>
  <si>
    <t>Foreign exchange loss on translation</t>
  </si>
  <si>
    <t>Tax recoverable</t>
  </si>
  <si>
    <t>YEAR</t>
  </si>
  <si>
    <t>31/7/2005</t>
  </si>
  <si>
    <t>31/7/2006</t>
  </si>
  <si>
    <t>At 1 May 2006</t>
  </si>
  <si>
    <t>At 31 July 2006</t>
  </si>
  <si>
    <t xml:space="preserve">Minority </t>
  </si>
  <si>
    <t>interest</t>
  </si>
  <si>
    <t>Tresury</t>
  </si>
  <si>
    <t>shares</t>
  </si>
  <si>
    <t>(Company No: 468971-A)</t>
  </si>
  <si>
    <t>(The figures have not been audited.)</t>
  </si>
  <si>
    <t xml:space="preserve">CONDENSED CONSOLIDATED INCOME STATEMENT </t>
  </si>
  <si>
    <t>n/a</t>
  </si>
  <si>
    <t xml:space="preserve">n/a – not disclosed as the unissued ordinary shares granted to eligible Directors and employees pursuant to the Company’s ESOS have no dilutive effect as the exercise price is above the average market value of the Company’s shares.  </t>
  </si>
  <si>
    <t>Attributable to:</t>
  </si>
  <si>
    <t>Equity holder of the Company</t>
  </si>
  <si>
    <t>Earnings per share (sen)</t>
  </si>
  <si>
    <t>- basic</t>
  </si>
  <si>
    <t>- fully diluted</t>
  </si>
  <si>
    <r>
      <t>ANALABS RESOURCES BERHAD</t>
    </r>
    <r>
      <rPr>
        <sz val="18"/>
        <rFont val="Times New Roman"/>
        <family val="1"/>
      </rPr>
      <t xml:space="preserve"> </t>
    </r>
  </si>
  <si>
    <r>
      <t xml:space="preserve">Quarterly financial report on consolidated results for the </t>
    </r>
    <r>
      <rPr>
        <i/>
        <u val="single"/>
        <sz val="11"/>
        <rFont val="Times New Roman"/>
        <family val="1"/>
      </rPr>
      <t xml:space="preserve">first </t>
    </r>
    <r>
      <rPr>
        <sz val="11"/>
        <rFont val="Times New Roman"/>
        <family val="1"/>
      </rPr>
      <t xml:space="preserve">financial quarter ended </t>
    </r>
    <r>
      <rPr>
        <b/>
        <sz val="11"/>
        <rFont val="Times New Roman"/>
        <family val="1"/>
      </rPr>
      <t>31 July 2006.</t>
    </r>
  </si>
  <si>
    <t>Profit for the period</t>
  </si>
  <si>
    <t>AS AT 31 JULY 2006</t>
  </si>
  <si>
    <t>CONDENSED CONSOLIDATED BALANCE SHEET</t>
  </si>
  <si>
    <t xml:space="preserve">Current </t>
  </si>
  <si>
    <t>Quarter</t>
  </si>
  <si>
    <t>As At</t>
  </si>
  <si>
    <t>End Of</t>
  </si>
  <si>
    <t xml:space="preserve">Financial </t>
  </si>
  <si>
    <t>Year End</t>
  </si>
  <si>
    <t xml:space="preserve">As At </t>
  </si>
  <si>
    <t xml:space="preserve"> Preceding </t>
  </si>
  <si>
    <t>Property, plant and equipment</t>
  </si>
  <si>
    <t>Non-current investments</t>
  </si>
  <si>
    <t>Deferred tax assets</t>
  </si>
  <si>
    <t>Trade and other receivables</t>
  </si>
  <si>
    <t>Short term investments</t>
  </si>
  <si>
    <t>Trade and other payables</t>
  </si>
  <si>
    <t>Borrowings</t>
  </si>
  <si>
    <t>Deferred tax liabilities</t>
  </si>
  <si>
    <t>Share capital</t>
  </si>
  <si>
    <t>Treasury share</t>
  </si>
  <si>
    <t>Reserves</t>
  </si>
  <si>
    <t>Minority interests</t>
  </si>
  <si>
    <t>TOTAL EQUITY</t>
  </si>
  <si>
    <t>Net Asset Value per Share (RM)</t>
  </si>
  <si>
    <t>Attributable to equity holders of the Company</t>
  </si>
  <si>
    <t>Equity</t>
  </si>
  <si>
    <t>As previously stated</t>
  </si>
  <si>
    <t xml:space="preserve"> - FRS 101</t>
  </si>
  <si>
    <t>The Condensed Consolidated Statement of Changes in Equity should be read in conjunction with the Annual Financial Report for the year ended 30 April 2006.</t>
  </si>
  <si>
    <t>CASHFLOWS FROM OPERATING ACTIVITIES</t>
  </si>
  <si>
    <t>Profit before taxation</t>
  </si>
  <si>
    <t>CONDENSED CONSOLIDATED CASH  FLOW  STATEMENTS</t>
  </si>
  <si>
    <t>NET CASH INFLOW FROM OPERATING ACTIVITIES</t>
  </si>
  <si>
    <t>CASHFLOWS FROM INVESTING ACTIVITIES</t>
  </si>
  <si>
    <t>Purchase of property, plant and equipment</t>
  </si>
  <si>
    <t>Proceeds from disposal of property, plant and equipment</t>
  </si>
  <si>
    <t>Proceeds from disposal of quoted shares</t>
  </si>
  <si>
    <t>NET CASH USED IN INVESTING ACTIVITIES</t>
  </si>
  <si>
    <t>CASHFLOWS FROM FINANCING ACTIVITIES</t>
  </si>
  <si>
    <t>NET CASH USED IN FINANCING ACTIVITIES</t>
  </si>
  <si>
    <t>NET (DECREASE) / INCREASE IN CASH AND CASH EQUIVALENTS</t>
  </si>
  <si>
    <t>CASH AND CASH EQUIVALENT AT BEGINNING OF FINANCIAL PERIOD</t>
  </si>
  <si>
    <t>CASH AND CASH EQUIVALENT AT END OF FINANCIAL PERIOD</t>
  </si>
  <si>
    <t>ANALYSIS OF CASH AND CASH EQUIVALENTS</t>
  </si>
  <si>
    <t>Cash, bank balances and deposits (Net of fixed deposits pledged)</t>
  </si>
  <si>
    <t>Bank overdrafts (included in short term borrowings)</t>
  </si>
  <si>
    <t>The Condensed Consolidated Cash Flow Statement should be read in conjunction with the Annual Financial Report                                                                                  for the year ended 30 April 2006.</t>
  </si>
  <si>
    <t>FOR THE THREE MONTHS ENDED 31 JULY 2006</t>
  </si>
  <si>
    <t>Continued operations</t>
  </si>
  <si>
    <t xml:space="preserve">The Condensed Consolidated Income Statement should be read in conjunction with the Annual Financial Report                                                                                    for the year ended 30 April 2006. </t>
  </si>
  <si>
    <t>The Condensed Consolidated Balance Sheet should be read in conjunction with the Annual Financial Report                                                                                      for the year ended 30 April 2006.</t>
  </si>
  <si>
    <t>ASSETS</t>
  </si>
  <si>
    <t>Total non-current assets</t>
  </si>
  <si>
    <t>Non-Current Assets</t>
  </si>
  <si>
    <t>Current Assets</t>
  </si>
  <si>
    <t>Total current assets</t>
  </si>
  <si>
    <t>Total assets</t>
  </si>
  <si>
    <t>EQUITY</t>
  </si>
  <si>
    <t>Total equity attributable to shareholders of the Company</t>
  </si>
  <si>
    <t>NEGATIVE GOODWILL</t>
  </si>
  <si>
    <t>LIABILITIES</t>
  </si>
  <si>
    <t>Non-Current Liabilities</t>
  </si>
  <si>
    <t>Total non-current liabilities</t>
  </si>
  <si>
    <t>Current Liabilities</t>
  </si>
  <si>
    <t>Total current liabilities</t>
  </si>
  <si>
    <t>Total liabilities</t>
  </si>
  <si>
    <t>Total equity and liabilities</t>
  </si>
  <si>
    <t>Audited</t>
  </si>
  <si>
    <t>Changes in accounting policy:</t>
  </si>
  <si>
    <t>Effect of adopting</t>
  </si>
  <si>
    <t xml:space="preserve"> - FRS 3</t>
  </si>
  <si>
    <t>At 1 May 2006 (as restated)</t>
  </si>
  <si>
    <t>30/4/2006</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</si>
</sst>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0.0_);\(#,##0.0\)"/>
    <numFmt numFmtId="181" formatCode="[$-409]dddd\,\ mmmm\ dd\,\ yyyy"/>
    <numFmt numFmtId="182" formatCode="[$-409]h:mm:ss\ AM/PM"/>
    <numFmt numFmtId="183" formatCode="_(* #,##0.000_);_(* \(#,##0.000\);_(* &quot;-&quot;??_);_(@_)"/>
    <numFmt numFmtId="184" formatCode="_(* #,##0.0000_);_(* \(#,##0.0000\);_(* &quot;-&quot;??_);_(@_)"/>
    <numFmt numFmtId="185" formatCode="&quot;Yes&quot;;&quot;Yes&quot;;&quot;No&quot;"/>
    <numFmt numFmtId="186" formatCode="&quot;True&quot;;&quot;True&quot;;&quot;False&quot;"/>
    <numFmt numFmtId="187" formatCode="&quot;On&quot;;&quot;On&quot;;&quot;Off&quot;"/>
    <numFmt numFmtId="188" formatCode="[$€-2]\ #,##0.00_);[Red]\([$€-2]\ #,##0.00\)"/>
  </numFmts>
  <fonts count="19">
    <font>
      <sz val="10"/>
      <name val="Arial"/>
      <family val="0"/>
    </font>
    <font>
      <sz val="8"/>
      <name val="Arial"/>
      <family val="0"/>
    </font>
    <font>
      <b/>
      <sz val="12"/>
      <name val="Times New Roman"/>
      <family val="1"/>
    </font>
    <font>
      <sz val="12"/>
      <name val="Times New Roman"/>
      <family val="1"/>
    </font>
    <font>
      <sz val="10"/>
      <name val="Times New Roman"/>
      <family val="1"/>
    </font>
    <font>
      <b/>
      <sz val="10"/>
      <name val="Times New Roman"/>
      <family val="1"/>
    </font>
    <font>
      <sz val="11"/>
      <name val="Times New Roman"/>
      <family val="1"/>
    </font>
    <font>
      <sz val="14"/>
      <name val="Times New Roman"/>
      <family val="1"/>
    </font>
    <font>
      <sz val="18"/>
      <name val="Times New Roman"/>
      <family val="1"/>
    </font>
    <font>
      <b/>
      <sz val="18"/>
      <name val="Times New Roman"/>
      <family val="1"/>
    </font>
    <font>
      <b/>
      <sz val="16"/>
      <name val="Times New Roman"/>
      <family val="1"/>
    </font>
    <font>
      <sz val="16"/>
      <name val="Times New Roman"/>
      <family val="1"/>
    </font>
    <font>
      <i/>
      <u val="single"/>
      <sz val="11"/>
      <name val="Times New Roman"/>
      <family val="1"/>
    </font>
    <font>
      <b/>
      <sz val="11"/>
      <name val="Times New Roman"/>
      <family val="1"/>
    </font>
    <font>
      <b/>
      <u val="single"/>
      <sz val="10"/>
      <name val="Times New Roman"/>
      <family val="1"/>
    </font>
    <font>
      <u val="single"/>
      <sz val="10"/>
      <name val="Times New Roman"/>
      <family val="1"/>
    </font>
    <font>
      <i/>
      <u val="single"/>
      <sz val="14"/>
      <name val="Times New Roman"/>
      <family val="1"/>
    </font>
    <font>
      <b/>
      <sz val="14"/>
      <name val="Times New Roman"/>
      <family val="1"/>
    </font>
    <font>
      <u val="single"/>
      <sz val="12"/>
      <name val="Times New Roman"/>
      <family val="1"/>
    </font>
  </fonts>
  <fills count="2">
    <fill>
      <patternFill/>
    </fill>
    <fill>
      <patternFill patternType="gray125"/>
    </fill>
  </fills>
  <borders count="63">
    <border>
      <left/>
      <right/>
      <top/>
      <bottom/>
      <diagonal/>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style="thin"/>
      <right>
        <color indexed="63"/>
      </right>
      <top>
        <color indexed="63"/>
      </top>
      <bottom>
        <color indexed="63"/>
      </bottom>
    </border>
    <border>
      <left style="thin"/>
      <right>
        <color indexed="63"/>
      </right>
      <top>
        <color indexed="63"/>
      </top>
      <bottom style="thin"/>
    </border>
    <border>
      <left>
        <color indexed="63"/>
      </left>
      <right style="thick"/>
      <top>
        <color indexed="63"/>
      </top>
      <bottom>
        <color indexed="63"/>
      </bottom>
    </border>
    <border>
      <left>
        <color indexed="63"/>
      </left>
      <right>
        <color indexed="63"/>
      </right>
      <top>
        <color indexed="63"/>
      </top>
      <bottom style="medium"/>
    </border>
    <border>
      <left>
        <color indexed="63"/>
      </left>
      <right style="thick"/>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thick"/>
      <right style="thin"/>
      <top style="thin"/>
      <bottom>
        <color indexed="63"/>
      </bottom>
    </border>
    <border>
      <left style="thick"/>
      <right style="thin"/>
      <top>
        <color indexed="63"/>
      </top>
      <bottom>
        <color indexed="63"/>
      </bottom>
    </border>
    <border>
      <left style="thick"/>
      <right style="thin"/>
      <top>
        <color indexed="63"/>
      </top>
      <bottom style="medium"/>
    </border>
    <border>
      <left>
        <color indexed="63"/>
      </left>
      <right>
        <color indexed="63"/>
      </right>
      <top style="thin"/>
      <bottom style="double"/>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medium"/>
      <right style="medium"/>
      <top style="thin"/>
      <bottom style="thin"/>
    </border>
    <border>
      <left>
        <color indexed="63"/>
      </left>
      <right style="medium"/>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style="thin"/>
      <bottom style="double"/>
    </border>
    <border>
      <left>
        <color indexed="63"/>
      </left>
      <right style="thin"/>
      <top style="thin"/>
      <bottom style="double"/>
    </border>
    <border>
      <left style="medium"/>
      <right>
        <color indexed="63"/>
      </right>
      <top style="medium"/>
      <bottom style="medium"/>
    </border>
    <border>
      <left style="medium"/>
      <right>
        <color indexed="63"/>
      </right>
      <top>
        <color indexed="63"/>
      </top>
      <bottom style="thin"/>
    </border>
    <border>
      <left style="thick"/>
      <right style="thin"/>
      <top>
        <color indexed="63"/>
      </top>
      <bottom style="thin"/>
    </border>
    <border>
      <left>
        <color indexed="63"/>
      </left>
      <right style="thick"/>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medium"/>
      <top style="medium"/>
      <bottom style="medium"/>
    </border>
    <border>
      <left style="thin"/>
      <right style="medium"/>
      <top>
        <color indexed="63"/>
      </top>
      <bottom style="medium"/>
    </border>
    <border>
      <left style="medium"/>
      <right>
        <color indexed="63"/>
      </right>
      <top style="thin"/>
      <bottom style="medium"/>
    </border>
    <border>
      <left style="thin"/>
      <right style="medium"/>
      <top style="thin"/>
      <bottom style="medium"/>
    </border>
    <border>
      <left style="medium"/>
      <right>
        <color indexed="63"/>
      </right>
      <top style="thin"/>
      <bottom style="double"/>
    </border>
    <border>
      <left style="thin"/>
      <right style="medium"/>
      <top style="thin"/>
      <bottom style="double"/>
    </border>
    <border>
      <left style="thick"/>
      <right style="thin"/>
      <top style="medium"/>
      <bottom style="medium"/>
    </border>
    <border>
      <left>
        <color indexed="63"/>
      </left>
      <right style="thick"/>
      <top style="medium"/>
      <bottom style="medium"/>
    </border>
    <border>
      <left>
        <color indexed="63"/>
      </left>
      <right style="medium"/>
      <top style="medium"/>
      <bottom style="medium"/>
    </border>
    <border>
      <left style="medium"/>
      <right style="medium"/>
      <top>
        <color indexed="63"/>
      </top>
      <bottom style="double"/>
    </border>
    <border>
      <left style="medium"/>
      <right style="medium"/>
      <top style="thin"/>
      <bottom style="double"/>
    </border>
    <border>
      <left style="thick"/>
      <right>
        <color indexed="63"/>
      </right>
      <top style="medium"/>
      <bottom style="thin"/>
    </border>
    <border>
      <left>
        <color indexed="63"/>
      </left>
      <right style="medium"/>
      <top style="medium"/>
      <bottom style="thin"/>
    </border>
    <border>
      <left>
        <color indexed="63"/>
      </left>
      <right style="thick"/>
      <top style="medium"/>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1">
    <xf numFmtId="0" fontId="0" fillId="0" borderId="0" xfId="0" applyAlignment="1">
      <alignment/>
    </xf>
    <xf numFmtId="0" fontId="4" fillId="0" borderId="0" xfId="0" applyFont="1" applyAlignment="1">
      <alignment/>
    </xf>
    <xf numFmtId="0" fontId="4" fillId="0" borderId="0" xfId="0" applyFont="1" applyBorder="1" applyAlignment="1">
      <alignment/>
    </xf>
    <xf numFmtId="179" fontId="4" fillId="0" borderId="0" xfId="15" applyNumberFormat="1" applyFont="1" applyAlignment="1">
      <alignment/>
    </xf>
    <xf numFmtId="0" fontId="6" fillId="0" borderId="0" xfId="0" applyFont="1" applyAlignment="1">
      <alignment/>
    </xf>
    <xf numFmtId="179" fontId="6" fillId="0" borderId="0" xfId="15" applyNumberFormat="1" applyFont="1" applyAlignment="1">
      <alignment/>
    </xf>
    <xf numFmtId="0" fontId="3" fillId="0" borderId="0" xfId="0" applyFont="1" applyAlignment="1">
      <alignment/>
    </xf>
    <xf numFmtId="0" fontId="3" fillId="0" borderId="0" xfId="0" applyFont="1" applyBorder="1" applyAlignment="1">
      <alignment/>
    </xf>
    <xf numFmtId="179" fontId="3" fillId="0" borderId="1" xfId="15" applyNumberFormat="1" applyFont="1" applyBorder="1" applyAlignment="1">
      <alignment horizontal="center"/>
    </xf>
    <xf numFmtId="179" fontId="3" fillId="0" borderId="0" xfId="15" applyNumberFormat="1" applyFont="1" applyBorder="1" applyAlignment="1">
      <alignment horizontal="center"/>
    </xf>
    <xf numFmtId="179" fontId="3" fillId="0" borderId="2" xfId="15" applyNumberFormat="1" applyFont="1" applyBorder="1" applyAlignment="1">
      <alignment horizontal="center"/>
    </xf>
    <xf numFmtId="0" fontId="3" fillId="0" borderId="0" xfId="0" applyFont="1" applyBorder="1" applyAlignment="1">
      <alignment horizontal="center"/>
    </xf>
    <xf numFmtId="179" fontId="3" fillId="0" borderId="0" xfId="15" applyNumberFormat="1" applyFont="1" applyAlignment="1">
      <alignment/>
    </xf>
    <xf numFmtId="0" fontId="3" fillId="0" borderId="3" xfId="0" applyFont="1" applyBorder="1" applyAlignment="1">
      <alignment/>
    </xf>
    <xf numFmtId="179" fontId="3" fillId="0" borderId="4" xfId="15" applyNumberFormat="1" applyFont="1" applyBorder="1" applyAlignment="1">
      <alignment/>
    </xf>
    <xf numFmtId="179" fontId="3" fillId="0" borderId="5" xfId="15" applyNumberFormat="1" applyFont="1" applyBorder="1" applyAlignment="1">
      <alignment/>
    </xf>
    <xf numFmtId="179" fontId="3" fillId="0" borderId="1" xfId="15" applyNumberFormat="1" applyFont="1" applyBorder="1" applyAlignment="1">
      <alignment/>
    </xf>
    <xf numFmtId="179" fontId="3" fillId="0" borderId="2" xfId="15" applyNumberFormat="1" applyFont="1" applyBorder="1" applyAlignment="1">
      <alignment/>
    </xf>
    <xf numFmtId="0" fontId="3" fillId="0" borderId="6" xfId="0" applyFont="1" applyBorder="1" applyAlignment="1">
      <alignment/>
    </xf>
    <xf numFmtId="179" fontId="3" fillId="0" borderId="7" xfId="15" applyNumberFormat="1" applyFont="1" applyBorder="1" applyAlignment="1">
      <alignment/>
    </xf>
    <xf numFmtId="179" fontId="3" fillId="0" borderId="8" xfId="15" applyNumberFormat="1" applyFont="1" applyBorder="1" applyAlignment="1">
      <alignment/>
    </xf>
    <xf numFmtId="39" fontId="3" fillId="0" borderId="0" xfId="0" applyNumberFormat="1" applyFont="1" applyAlignment="1">
      <alignment/>
    </xf>
    <xf numFmtId="40" fontId="3" fillId="0" borderId="0" xfId="0" applyNumberFormat="1" applyFont="1" applyAlignment="1">
      <alignment/>
    </xf>
    <xf numFmtId="179" fontId="3" fillId="0" borderId="9" xfId="15" applyNumberFormat="1" applyFont="1" applyBorder="1" applyAlignment="1">
      <alignment/>
    </xf>
    <xf numFmtId="0" fontId="3" fillId="0" borderId="10" xfId="0" applyFont="1" applyBorder="1" applyAlignment="1">
      <alignment/>
    </xf>
    <xf numFmtId="0" fontId="3" fillId="0" borderId="11" xfId="0" applyFont="1" applyBorder="1" applyAlignment="1">
      <alignment/>
    </xf>
    <xf numFmtId="179" fontId="3" fillId="0" borderId="0" xfId="15" applyNumberFormat="1" applyFont="1" applyBorder="1" applyAlignment="1">
      <alignment/>
    </xf>
    <xf numFmtId="0" fontId="2" fillId="0" borderId="0" xfId="0" applyFont="1" applyAlignment="1">
      <alignment/>
    </xf>
    <xf numFmtId="0" fontId="7" fillId="0" borderId="0" xfId="0" applyFont="1" applyAlignment="1">
      <alignment horizontal="center"/>
    </xf>
    <xf numFmtId="0" fontId="10" fillId="0" borderId="0" xfId="0" applyFont="1" applyAlignment="1">
      <alignment horizontal="center"/>
    </xf>
    <xf numFmtId="0" fontId="3" fillId="0" borderId="8" xfId="0" applyFont="1" applyBorder="1" applyAlignment="1">
      <alignment/>
    </xf>
    <xf numFmtId="179" fontId="3" fillId="0" borderId="12" xfId="15" applyNumberFormat="1" applyFont="1" applyBorder="1" applyAlignment="1">
      <alignment horizontal="center"/>
    </xf>
    <xf numFmtId="14" fontId="2" fillId="0" borderId="12" xfId="0" applyNumberFormat="1" applyFont="1" applyBorder="1" applyAlignment="1">
      <alignment horizontal="center"/>
    </xf>
    <xf numFmtId="0" fontId="3" fillId="0" borderId="13" xfId="0" applyFont="1" applyBorder="1" applyAlignment="1">
      <alignment/>
    </xf>
    <xf numFmtId="179" fontId="3" fillId="0" borderId="14" xfId="15" applyNumberFormat="1" applyFont="1" applyBorder="1" applyAlignment="1">
      <alignment horizontal="center"/>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179" fontId="3" fillId="0" borderId="18" xfId="15" applyNumberFormat="1" applyFont="1" applyBorder="1" applyAlignment="1">
      <alignment horizontal="center"/>
    </xf>
    <xf numFmtId="14" fontId="2" fillId="0" borderId="18" xfId="0" applyNumberFormat="1" applyFont="1" applyBorder="1" applyAlignment="1">
      <alignment horizontal="center"/>
    </xf>
    <xf numFmtId="0" fontId="3" fillId="0" borderId="19" xfId="0" applyFont="1" applyBorder="1" applyAlignment="1">
      <alignment/>
    </xf>
    <xf numFmtId="179" fontId="3" fillId="0" borderId="20" xfId="15" applyNumberFormat="1" applyFont="1" applyBorder="1" applyAlignment="1">
      <alignment horizontal="center"/>
    </xf>
    <xf numFmtId="179" fontId="3" fillId="0" borderId="18" xfId="15" applyNumberFormat="1" applyFont="1" applyBorder="1" applyAlignment="1">
      <alignment/>
    </xf>
    <xf numFmtId="179" fontId="3" fillId="0" borderId="21" xfId="15" applyNumberFormat="1" applyFont="1" applyBorder="1" applyAlignment="1">
      <alignment/>
    </xf>
    <xf numFmtId="0" fontId="2" fillId="0" borderId="17" xfId="0" applyFont="1" applyBorder="1" applyAlignment="1">
      <alignment/>
    </xf>
    <xf numFmtId="0" fontId="6" fillId="0" borderId="0" xfId="0" applyFont="1" applyAlignment="1">
      <alignment horizontal="left"/>
    </xf>
    <xf numFmtId="0" fontId="3" fillId="0" borderId="22" xfId="0" applyFont="1" applyBorder="1" applyAlignment="1">
      <alignment horizontal="center"/>
    </xf>
    <xf numFmtId="0" fontId="3" fillId="0" borderId="23" xfId="0" applyFont="1" applyBorder="1" applyAlignment="1">
      <alignment horizontal="center"/>
    </xf>
    <xf numFmtId="14" fontId="2" fillId="0" borderId="23" xfId="0" applyNumberFormat="1" applyFont="1" applyBorder="1" applyAlignment="1">
      <alignment horizontal="center"/>
    </xf>
    <xf numFmtId="179" fontId="3" fillId="0" borderId="24" xfId="15" applyNumberFormat="1" applyFont="1" applyBorder="1" applyAlignment="1">
      <alignment horizontal="center"/>
    </xf>
    <xf numFmtId="179" fontId="3" fillId="0" borderId="22" xfId="15" applyNumberFormat="1" applyFont="1" applyBorder="1" applyAlignment="1">
      <alignment horizontal="center"/>
    </xf>
    <xf numFmtId="179" fontId="3" fillId="0" borderId="23" xfId="15" applyNumberFormat="1" applyFont="1" applyBorder="1" applyAlignment="1">
      <alignment horizontal="center"/>
    </xf>
    <xf numFmtId="0" fontId="4" fillId="0" borderId="16" xfId="0" applyFont="1" applyBorder="1" applyAlignment="1">
      <alignment/>
    </xf>
    <xf numFmtId="0" fontId="6" fillId="0" borderId="0" xfId="0" applyFont="1" applyBorder="1" applyAlignment="1">
      <alignment horizontal="left"/>
    </xf>
    <xf numFmtId="0" fontId="5" fillId="0" borderId="0" xfId="0" applyFont="1" applyBorder="1" applyAlignment="1">
      <alignment/>
    </xf>
    <xf numFmtId="179" fontId="3" fillId="0" borderId="0" xfId="0" applyNumberFormat="1" applyFont="1" applyBorder="1" applyAlignment="1">
      <alignment/>
    </xf>
    <xf numFmtId="0" fontId="2" fillId="0" borderId="0" xfId="0" applyFont="1" applyBorder="1" applyAlignment="1">
      <alignment/>
    </xf>
    <xf numFmtId="179" fontId="3" fillId="0" borderId="25" xfId="15" applyNumberFormat="1" applyFont="1" applyBorder="1" applyAlignment="1">
      <alignment/>
    </xf>
    <xf numFmtId="179" fontId="3" fillId="0" borderId="6" xfId="15" applyNumberFormat="1" applyFont="1" applyBorder="1" applyAlignment="1">
      <alignment/>
    </xf>
    <xf numFmtId="0" fontId="3" fillId="0" borderId="26" xfId="0" applyFont="1" applyBorder="1" applyAlignment="1">
      <alignment horizontal="center"/>
    </xf>
    <xf numFmtId="179" fontId="3" fillId="0" borderId="18" xfId="0" applyNumberFormat="1" applyFont="1" applyBorder="1" applyAlignment="1">
      <alignment/>
    </xf>
    <xf numFmtId="0" fontId="3" fillId="0" borderId="27" xfId="0" applyFont="1" applyBorder="1" applyAlignment="1">
      <alignment horizontal="center"/>
    </xf>
    <xf numFmtId="0" fontId="3" fillId="0" borderId="28" xfId="0" applyFont="1" applyBorder="1" applyAlignment="1">
      <alignment horizontal="center"/>
    </xf>
    <xf numFmtId="14" fontId="2" fillId="0" borderId="28" xfId="0" applyNumberFormat="1" applyFont="1" applyBorder="1" applyAlignment="1">
      <alignment horizontal="center"/>
    </xf>
    <xf numFmtId="179" fontId="3" fillId="0" borderId="28" xfId="15" applyNumberFormat="1" applyFont="1" applyBorder="1" applyAlignment="1">
      <alignment horizontal="center"/>
    </xf>
    <xf numFmtId="179" fontId="3" fillId="0" borderId="28" xfId="15" applyNumberFormat="1" applyFont="1" applyBorder="1" applyAlignment="1">
      <alignment/>
    </xf>
    <xf numFmtId="179" fontId="3" fillId="0" borderId="29" xfId="15" applyNumberFormat="1" applyFont="1" applyBorder="1" applyAlignment="1">
      <alignment/>
    </xf>
    <xf numFmtId="179" fontId="3" fillId="0" borderId="28" xfId="0" applyNumberFormat="1" applyFont="1" applyBorder="1" applyAlignment="1">
      <alignment/>
    </xf>
    <xf numFmtId="43" fontId="3" fillId="0" borderId="30" xfId="15" applyFont="1" applyBorder="1" applyAlignment="1">
      <alignment/>
    </xf>
    <xf numFmtId="179" fontId="3" fillId="0" borderId="30" xfId="15" applyNumberFormat="1" applyFont="1" applyBorder="1" applyAlignment="1">
      <alignment horizontal="center"/>
    </xf>
    <xf numFmtId="179" fontId="3" fillId="0" borderId="31" xfId="15" applyNumberFormat="1" applyFont="1" applyBorder="1" applyAlignment="1">
      <alignment/>
    </xf>
    <xf numFmtId="179" fontId="3" fillId="0" borderId="32" xfId="15" applyNumberFormat="1" applyFont="1" applyBorder="1" applyAlignment="1">
      <alignment/>
    </xf>
    <xf numFmtId="0" fontId="10" fillId="0" borderId="0" xfId="0" applyFont="1" applyBorder="1" applyAlignment="1">
      <alignment horizontal="center"/>
    </xf>
    <xf numFmtId="0" fontId="7" fillId="0" borderId="0" xfId="0" applyFont="1" applyBorder="1" applyAlignment="1">
      <alignment horizontal="center"/>
    </xf>
    <xf numFmtId="179" fontId="4" fillId="0" borderId="0" xfId="15" applyNumberFormat="1" applyFont="1" applyBorder="1" applyAlignment="1">
      <alignment/>
    </xf>
    <xf numFmtId="0" fontId="14" fillId="0" borderId="0" xfId="0" applyFont="1" applyAlignment="1">
      <alignment/>
    </xf>
    <xf numFmtId="0" fontId="15" fillId="0" borderId="0" xfId="0" applyFont="1" applyAlignment="1">
      <alignment/>
    </xf>
    <xf numFmtId="0" fontId="3" fillId="0" borderId="33" xfId="0" applyFont="1" applyBorder="1" applyAlignment="1">
      <alignment/>
    </xf>
    <xf numFmtId="179" fontId="7" fillId="0" borderId="21" xfId="15" applyNumberFormat="1" applyFont="1" applyBorder="1" applyAlignment="1">
      <alignment horizontal="center"/>
    </xf>
    <xf numFmtId="0" fontId="7" fillId="0" borderId="19" xfId="0" applyFont="1" applyBorder="1" applyAlignment="1">
      <alignment/>
    </xf>
    <xf numFmtId="0" fontId="3" fillId="0" borderId="5" xfId="0" applyFont="1" applyBorder="1" applyAlignment="1">
      <alignment/>
    </xf>
    <xf numFmtId="179" fontId="3" fillId="0" borderId="34" xfId="15" applyNumberFormat="1" applyFont="1" applyBorder="1" applyAlignment="1">
      <alignment/>
    </xf>
    <xf numFmtId="179" fontId="3" fillId="0" borderId="35" xfId="15" applyNumberFormat="1" applyFont="1" applyBorder="1" applyAlignment="1">
      <alignment/>
    </xf>
    <xf numFmtId="0" fontId="3" fillId="0" borderId="2" xfId="0" applyFont="1" applyBorder="1" applyAlignment="1">
      <alignment/>
    </xf>
    <xf numFmtId="179" fontId="3" fillId="0" borderId="10" xfId="15" applyNumberFormat="1" applyFont="1" applyBorder="1" applyAlignment="1">
      <alignment horizontal="center"/>
    </xf>
    <xf numFmtId="179" fontId="3" fillId="0" borderId="36" xfId="15" applyNumberFormat="1" applyFont="1" applyBorder="1" applyAlignment="1">
      <alignment horizontal="center"/>
    </xf>
    <xf numFmtId="179" fontId="3" fillId="0" borderId="13" xfId="15" applyNumberFormat="1" applyFont="1" applyBorder="1" applyAlignment="1">
      <alignment horizontal="center"/>
    </xf>
    <xf numFmtId="179" fontId="3" fillId="0" borderId="37" xfId="15" applyNumberFormat="1" applyFont="1" applyBorder="1" applyAlignment="1">
      <alignment horizontal="center"/>
    </xf>
    <xf numFmtId="179" fontId="3" fillId="0" borderId="38" xfId="15" applyNumberFormat="1" applyFont="1" applyBorder="1" applyAlignment="1">
      <alignment horizontal="center"/>
    </xf>
    <xf numFmtId="179" fontId="3" fillId="0" borderId="10" xfId="15" applyNumberFormat="1" applyFont="1" applyBorder="1" applyAlignment="1">
      <alignment/>
    </xf>
    <xf numFmtId="179" fontId="3" fillId="0" borderId="0" xfId="0" applyNumberFormat="1" applyFont="1" applyAlignment="1">
      <alignment/>
    </xf>
    <xf numFmtId="0" fontId="3" fillId="0" borderId="10" xfId="0" applyFont="1" applyBorder="1" applyAlignment="1" quotePrefix="1">
      <alignment/>
    </xf>
    <xf numFmtId="179" fontId="3" fillId="0" borderId="11" xfId="15" applyNumberFormat="1" applyFont="1" applyBorder="1" applyAlignment="1">
      <alignment/>
    </xf>
    <xf numFmtId="179" fontId="3" fillId="0" borderId="39" xfId="15" applyNumberFormat="1" applyFont="1" applyBorder="1" applyAlignment="1">
      <alignment/>
    </xf>
    <xf numFmtId="179" fontId="3" fillId="0" borderId="40" xfId="15" applyNumberFormat="1" applyFont="1" applyBorder="1" applyAlignment="1">
      <alignment/>
    </xf>
    <xf numFmtId="179" fontId="3" fillId="0" borderId="41" xfId="15" applyNumberFormat="1" applyFont="1" applyBorder="1" applyAlignment="1">
      <alignment/>
    </xf>
    <xf numFmtId="0" fontId="5" fillId="0" borderId="15" xfId="0" applyFont="1" applyBorder="1" applyAlignment="1">
      <alignment/>
    </xf>
    <xf numFmtId="0" fontId="2" fillId="0" borderId="0" xfId="0" applyFont="1" applyBorder="1" applyAlignment="1">
      <alignment horizontal="justify" vertical="top" wrapText="1"/>
    </xf>
    <xf numFmtId="0" fontId="3" fillId="0" borderId="17" xfId="0" applyFont="1" applyBorder="1" applyAlignment="1">
      <alignment horizontal="justify" vertical="top" wrapText="1"/>
    </xf>
    <xf numFmtId="0" fontId="3" fillId="0" borderId="0" xfId="0" applyFont="1" applyBorder="1" applyAlignment="1">
      <alignment horizontal="justify" vertical="top" wrapText="1"/>
    </xf>
    <xf numFmtId="0" fontId="2" fillId="0" borderId="0" xfId="0" applyFont="1" applyBorder="1" applyAlignment="1">
      <alignment horizontal="left" vertical="justify" wrapText="1"/>
    </xf>
    <xf numFmtId="179" fontId="4" fillId="0" borderId="15" xfId="15" applyNumberFormat="1" applyFont="1" applyBorder="1" applyAlignment="1">
      <alignment/>
    </xf>
    <xf numFmtId="179" fontId="3" fillId="0" borderId="17" xfId="15" applyNumberFormat="1" applyFont="1" applyBorder="1" applyAlignment="1">
      <alignment horizontal="center"/>
    </xf>
    <xf numFmtId="14" fontId="2" fillId="0" borderId="17" xfId="0" applyNumberFormat="1" applyFont="1" applyBorder="1" applyAlignment="1">
      <alignment horizontal="center"/>
    </xf>
    <xf numFmtId="179" fontId="3" fillId="0" borderId="17" xfId="15" applyNumberFormat="1" applyFont="1" applyBorder="1" applyAlignment="1">
      <alignment/>
    </xf>
    <xf numFmtId="179" fontId="3" fillId="0" borderId="42" xfId="15" applyNumberFormat="1" applyFont="1" applyBorder="1" applyAlignment="1">
      <alignment/>
    </xf>
    <xf numFmtId="0" fontId="7" fillId="0" borderId="42" xfId="0" applyFont="1" applyBorder="1" applyAlignment="1">
      <alignment/>
    </xf>
    <xf numFmtId="179" fontId="7" fillId="0" borderId="43" xfId="15" applyNumberFormat="1" applyFont="1" applyBorder="1" applyAlignment="1">
      <alignment horizontal="center"/>
    </xf>
    <xf numFmtId="179" fontId="7" fillId="0" borderId="44" xfId="15" applyNumberFormat="1" applyFont="1" applyBorder="1" applyAlignment="1">
      <alignment horizontal="center"/>
    </xf>
    <xf numFmtId="179" fontId="4" fillId="0" borderId="45" xfId="15" applyNumberFormat="1" applyFont="1" applyBorder="1" applyAlignment="1">
      <alignment/>
    </xf>
    <xf numFmtId="179" fontId="3" fillId="0" borderId="46" xfId="15" applyNumberFormat="1" applyFont="1" applyBorder="1" applyAlignment="1">
      <alignment horizontal="center"/>
    </xf>
    <xf numFmtId="14" fontId="2" fillId="0" borderId="46" xfId="0" applyNumberFormat="1" applyFont="1" applyBorder="1" applyAlignment="1">
      <alignment horizontal="center"/>
    </xf>
    <xf numFmtId="179" fontId="3" fillId="0" borderId="46" xfId="15" applyNumberFormat="1" applyFont="1" applyBorder="1" applyAlignment="1">
      <alignment/>
    </xf>
    <xf numFmtId="179" fontId="3" fillId="0" borderId="47" xfId="15" applyNumberFormat="1" applyFont="1" applyBorder="1" applyAlignment="1">
      <alignment/>
    </xf>
    <xf numFmtId="179" fontId="3" fillId="0" borderId="48" xfId="15" applyNumberFormat="1" applyFont="1" applyBorder="1" applyAlignment="1">
      <alignment/>
    </xf>
    <xf numFmtId="179" fontId="3" fillId="0" borderId="46" xfId="15" applyNumberFormat="1" applyFont="1" applyBorder="1" applyAlignment="1">
      <alignment horizontal="right"/>
    </xf>
    <xf numFmtId="179" fontId="3" fillId="0" borderId="19" xfId="15" applyNumberFormat="1" applyFont="1" applyBorder="1" applyAlignment="1">
      <alignment horizontal="center"/>
    </xf>
    <xf numFmtId="179" fontId="3" fillId="0" borderId="49" xfId="15" applyNumberFormat="1" applyFont="1" applyBorder="1" applyAlignment="1">
      <alignment horizontal="center"/>
    </xf>
    <xf numFmtId="179" fontId="2" fillId="0" borderId="50" xfId="15" applyNumberFormat="1" applyFont="1" applyBorder="1" applyAlignment="1">
      <alignment/>
    </xf>
    <xf numFmtId="179" fontId="2" fillId="0" borderId="51" xfId="15" applyNumberFormat="1" applyFont="1" applyBorder="1" applyAlignment="1">
      <alignment/>
    </xf>
    <xf numFmtId="179" fontId="2" fillId="0" borderId="52" xfId="15" applyNumberFormat="1" applyFont="1" applyBorder="1" applyAlignment="1">
      <alignment/>
    </xf>
    <xf numFmtId="179" fontId="2" fillId="0" borderId="53" xfId="15" applyNumberFormat="1" applyFont="1" applyBorder="1" applyAlignment="1">
      <alignment/>
    </xf>
    <xf numFmtId="179" fontId="7" fillId="0" borderId="18" xfId="15" applyNumberFormat="1" applyFont="1" applyBorder="1" applyAlignment="1">
      <alignment horizontal="center"/>
    </xf>
    <xf numFmtId="0" fontId="7" fillId="0" borderId="17" xfId="0" applyFont="1" applyBorder="1" applyAlignment="1">
      <alignment/>
    </xf>
    <xf numFmtId="0" fontId="6" fillId="0" borderId="0" xfId="0" applyFont="1" applyAlignment="1">
      <alignment/>
    </xf>
    <xf numFmtId="0" fontId="16" fillId="0" borderId="17" xfId="0" applyFont="1" applyBorder="1" applyAlignment="1">
      <alignment/>
    </xf>
    <xf numFmtId="179" fontId="7" fillId="0" borderId="23" xfId="15" applyNumberFormat="1" applyFont="1" applyBorder="1" applyAlignment="1">
      <alignment horizontal="center"/>
    </xf>
    <xf numFmtId="179" fontId="7" fillId="0" borderId="12" xfId="15" applyNumberFormat="1" applyFont="1" applyBorder="1" applyAlignment="1">
      <alignment horizontal="center"/>
    </xf>
    <xf numFmtId="179" fontId="7" fillId="0" borderId="24" xfId="15" applyNumberFormat="1" applyFont="1" applyBorder="1" applyAlignment="1">
      <alignment horizontal="center"/>
    </xf>
    <xf numFmtId="179" fontId="7" fillId="0" borderId="14" xfId="15" applyNumberFormat="1" applyFont="1" applyBorder="1" applyAlignment="1">
      <alignment horizontal="center"/>
    </xf>
    <xf numFmtId="179" fontId="7" fillId="0" borderId="20" xfId="15" applyNumberFormat="1" applyFont="1" applyBorder="1" applyAlignment="1">
      <alignment horizontal="center"/>
    </xf>
    <xf numFmtId="0" fontId="17" fillId="0" borderId="17" xfId="0" applyFont="1" applyBorder="1" applyAlignment="1">
      <alignment/>
    </xf>
    <xf numFmtId="0" fontId="7" fillId="0" borderId="17" xfId="0" applyFont="1" applyFill="1" applyBorder="1" applyAlignment="1">
      <alignment/>
    </xf>
    <xf numFmtId="0" fontId="7" fillId="0" borderId="41" xfId="0" applyFont="1" applyFill="1" applyBorder="1" applyAlignment="1" quotePrefix="1">
      <alignment/>
    </xf>
    <xf numFmtId="179" fontId="7" fillId="0" borderId="54" xfId="15" applyNumberFormat="1" applyFont="1" applyBorder="1" applyAlignment="1">
      <alignment horizontal="center"/>
    </xf>
    <xf numFmtId="179" fontId="7" fillId="0" borderId="55" xfId="15" applyNumberFormat="1" applyFont="1" applyBorder="1" applyAlignment="1">
      <alignment horizontal="center"/>
    </xf>
    <xf numFmtId="179" fontId="7" fillId="0" borderId="56" xfId="15" applyNumberFormat="1" applyFont="1" applyBorder="1" applyAlignment="1">
      <alignment horizontal="center"/>
    </xf>
    <xf numFmtId="0" fontId="7" fillId="0" borderId="17" xfId="0" applyFont="1" applyFill="1" applyBorder="1" applyAlignment="1" quotePrefix="1">
      <alignment/>
    </xf>
    <xf numFmtId="1" fontId="7" fillId="0" borderId="23" xfId="15" applyNumberFormat="1" applyFont="1" applyBorder="1" applyAlignment="1">
      <alignment horizontal="center"/>
    </xf>
    <xf numFmtId="1" fontId="7" fillId="0" borderId="12" xfId="15" applyNumberFormat="1" applyFont="1" applyBorder="1" applyAlignment="1">
      <alignment horizontal="center"/>
    </xf>
    <xf numFmtId="0" fontId="7" fillId="0" borderId="17" xfId="0" applyFont="1" applyBorder="1" applyAlignment="1" quotePrefix="1">
      <alignment/>
    </xf>
    <xf numFmtId="43" fontId="7" fillId="0" borderId="23" xfId="15" applyFont="1" applyBorder="1" applyAlignment="1">
      <alignment horizontal="center"/>
    </xf>
    <xf numFmtId="43" fontId="7" fillId="0" borderId="12" xfId="15" applyFont="1" applyBorder="1" applyAlignment="1">
      <alignment horizontal="center"/>
    </xf>
    <xf numFmtId="43" fontId="7" fillId="0" borderId="23" xfId="15" applyNumberFormat="1" applyFont="1" applyBorder="1" applyAlignment="1">
      <alignment horizontal="center"/>
    </xf>
    <xf numFmtId="43" fontId="7" fillId="0" borderId="18" xfId="15" applyNumberFormat="1" applyFont="1" applyBorder="1" applyAlignment="1">
      <alignment horizontal="center"/>
    </xf>
    <xf numFmtId="43" fontId="7" fillId="0" borderId="23" xfId="15" applyFont="1" applyBorder="1" applyAlignment="1">
      <alignment horizontal="right"/>
    </xf>
    <xf numFmtId="43" fontId="7" fillId="0" borderId="12" xfId="15" applyFont="1" applyBorder="1" applyAlignment="1">
      <alignment horizontal="right"/>
    </xf>
    <xf numFmtId="43" fontId="7" fillId="0" borderId="23" xfId="15" applyNumberFormat="1" applyFont="1" applyBorder="1" applyAlignment="1">
      <alignment horizontal="right"/>
    </xf>
    <xf numFmtId="43" fontId="7" fillId="0" borderId="18" xfId="15" applyNumberFormat="1" applyFont="1" applyBorder="1" applyAlignment="1">
      <alignment horizontal="right"/>
    </xf>
    <xf numFmtId="179" fontId="7" fillId="0" borderId="24" xfId="15" applyNumberFormat="1" applyFont="1" applyBorder="1" applyAlignment="1">
      <alignment horizontal="right"/>
    </xf>
    <xf numFmtId="179" fontId="7" fillId="0" borderId="14" xfId="15" applyNumberFormat="1" applyFont="1" applyBorder="1" applyAlignment="1">
      <alignment horizontal="right"/>
    </xf>
    <xf numFmtId="43" fontId="7" fillId="0" borderId="24" xfId="15" applyNumberFormat="1" applyFont="1" applyBorder="1" applyAlignment="1">
      <alignment horizontal="right"/>
    </xf>
    <xf numFmtId="43" fontId="7" fillId="0" borderId="20" xfId="15" applyNumberFormat="1" applyFont="1" applyBorder="1" applyAlignment="1">
      <alignment horizontal="right"/>
    </xf>
    <xf numFmtId="0" fontId="7" fillId="0" borderId="0" xfId="0" applyFont="1" applyAlignment="1">
      <alignment/>
    </xf>
    <xf numFmtId="179" fontId="7" fillId="0" borderId="0" xfId="15" applyNumberFormat="1" applyFont="1" applyAlignment="1">
      <alignment/>
    </xf>
    <xf numFmtId="179" fontId="3" fillId="0" borderId="57" xfId="15" applyNumberFormat="1" applyFont="1" applyBorder="1" applyAlignment="1">
      <alignment/>
    </xf>
    <xf numFmtId="179" fontId="3" fillId="0" borderId="58" xfId="15" applyNumberFormat="1" applyFont="1" applyBorder="1" applyAlignment="1">
      <alignment/>
    </xf>
    <xf numFmtId="0" fontId="18" fillId="0" borderId="10" xfId="0" applyFont="1" applyBorder="1" applyAlignment="1">
      <alignment/>
    </xf>
    <xf numFmtId="0" fontId="3" fillId="0" borderId="0" xfId="0" applyFont="1" applyAlignment="1">
      <alignment horizontal="center" vertical="justify" wrapText="1"/>
    </xf>
    <xf numFmtId="0" fontId="10" fillId="0" borderId="0" xfId="0" applyFont="1" applyAlignment="1">
      <alignment horizontal="center"/>
    </xf>
    <xf numFmtId="0" fontId="6" fillId="0" borderId="0" xfId="0" applyFont="1" applyAlignment="1">
      <alignment horizontal="left"/>
    </xf>
    <xf numFmtId="0" fontId="3" fillId="0" borderId="0" xfId="0" applyFont="1" applyAlignment="1">
      <alignment horizontal="justify" vertical="justify" wrapText="1"/>
    </xf>
    <xf numFmtId="179" fontId="2" fillId="0" borderId="59" xfId="15" applyNumberFormat="1" applyFont="1" applyBorder="1" applyAlignment="1">
      <alignment horizontal="center"/>
    </xf>
    <xf numFmtId="179" fontId="2" fillId="0" borderId="60" xfId="15" applyNumberFormat="1" applyFont="1" applyBorder="1" applyAlignment="1">
      <alignment horizontal="center"/>
    </xf>
    <xf numFmtId="179" fontId="2" fillId="0" borderId="61" xfId="15" applyNumberFormat="1" applyFont="1" applyBorder="1" applyAlignment="1">
      <alignment horizontal="center"/>
    </xf>
    <xf numFmtId="0" fontId="9" fillId="0" borderId="0" xfId="0" applyFont="1" applyAlignment="1">
      <alignment horizontal="center"/>
    </xf>
    <xf numFmtId="0" fontId="11" fillId="0" borderId="0" xfId="0" applyFont="1" applyAlignment="1">
      <alignment horizontal="center"/>
    </xf>
    <xf numFmtId="0" fontId="7" fillId="0" borderId="0" xfId="0" applyFont="1" applyAlignment="1">
      <alignment horizontal="center"/>
    </xf>
    <xf numFmtId="0" fontId="6" fillId="0" borderId="0" xfId="0" applyFont="1" applyBorder="1" applyAlignment="1">
      <alignment horizontal="left"/>
    </xf>
    <xf numFmtId="0" fontId="6" fillId="0" borderId="0" xfId="0" applyFont="1" applyAlignment="1">
      <alignment horizontal="center" vertical="justify" wrapText="1"/>
    </xf>
    <xf numFmtId="0" fontId="9" fillId="0" borderId="0" xfId="0" applyFont="1" applyBorder="1" applyAlignment="1">
      <alignment horizontal="center"/>
    </xf>
    <xf numFmtId="0" fontId="11" fillId="0" borderId="0" xfId="0" applyFont="1" applyBorder="1" applyAlignment="1">
      <alignment horizontal="center"/>
    </xf>
    <xf numFmtId="0" fontId="7" fillId="0" borderId="0" xfId="0" applyFont="1" applyBorder="1" applyAlignment="1">
      <alignment horizontal="center"/>
    </xf>
    <xf numFmtId="0" fontId="10" fillId="0" borderId="0" xfId="0" applyFont="1" applyBorder="1" applyAlignment="1">
      <alignment horizontal="center"/>
    </xf>
    <xf numFmtId="179" fontId="2" fillId="0" borderId="62" xfId="15" applyNumberFormat="1" applyFont="1" applyBorder="1" applyAlignment="1">
      <alignment horizontal="center"/>
    </xf>
    <xf numFmtId="0" fontId="6" fillId="0" borderId="0" xfId="0" applyFont="1" applyAlignment="1">
      <alignment horizontal="center"/>
    </xf>
    <xf numFmtId="0" fontId="6" fillId="0" borderId="0" xfId="0" applyFont="1" applyAlignment="1">
      <alignment horizontal="center" wrapText="1"/>
    </xf>
    <xf numFmtId="0" fontId="2" fillId="0" borderId="17" xfId="0" applyFont="1" applyBorder="1" applyAlignment="1">
      <alignment horizontal="justify" vertical="top" wrapText="1"/>
    </xf>
    <xf numFmtId="0" fontId="2" fillId="0" borderId="0" xfId="0" applyFont="1" applyBorder="1" applyAlignment="1">
      <alignment horizontal="justify" vertical="top" wrapText="1"/>
    </xf>
    <xf numFmtId="0" fontId="2" fillId="0" borderId="17" xfId="0" applyFont="1" applyBorder="1" applyAlignment="1">
      <alignment horizontal="left" vertical="justify" wrapText="1"/>
    </xf>
    <xf numFmtId="0" fontId="2" fillId="0" borderId="0" xfId="0" applyFont="1" applyBorder="1" applyAlignment="1">
      <alignment horizontal="left" vertic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11</xdr:row>
      <xdr:rowOff>104775</xdr:rowOff>
    </xdr:from>
    <xdr:to>
      <xdr:col>5</xdr:col>
      <xdr:colOff>723900</xdr:colOff>
      <xdr:row>11</xdr:row>
      <xdr:rowOff>104775</xdr:rowOff>
    </xdr:to>
    <xdr:sp>
      <xdr:nvSpPr>
        <xdr:cNvPr id="1" name="Line 1"/>
        <xdr:cNvSpPr>
          <a:spLocks/>
        </xdr:cNvSpPr>
      </xdr:nvSpPr>
      <xdr:spPr>
        <a:xfrm flipH="1">
          <a:off x="3152775" y="2781300"/>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11</xdr:row>
      <xdr:rowOff>95250</xdr:rowOff>
    </xdr:from>
    <xdr:to>
      <xdr:col>10</xdr:col>
      <xdr:colOff>733425</xdr:colOff>
      <xdr:row>11</xdr:row>
      <xdr:rowOff>104775</xdr:rowOff>
    </xdr:to>
    <xdr:sp>
      <xdr:nvSpPr>
        <xdr:cNvPr id="2" name="Line 2"/>
        <xdr:cNvSpPr>
          <a:spLocks/>
        </xdr:cNvSpPr>
      </xdr:nvSpPr>
      <xdr:spPr>
        <a:xfrm flipV="1">
          <a:off x="7429500" y="2771775"/>
          <a:ext cx="6286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61"/>
  <sheetViews>
    <sheetView view="pageBreakPreview" zoomScale="85" zoomScaleNormal="75" zoomScaleSheetLayoutView="85" workbookViewId="0" topLeftCell="A34">
      <selection activeCell="A57" sqref="A57"/>
    </sheetView>
  </sheetViews>
  <sheetFormatPr defaultColWidth="9.140625" defaultRowHeight="12.75"/>
  <cols>
    <col min="1" max="1" width="33.57421875" style="6" customWidth="1"/>
    <col min="2" max="2" width="23.421875" style="6" customWidth="1"/>
    <col min="3" max="3" width="23.57421875" style="6" bestFit="1" customWidth="1"/>
    <col min="4" max="4" width="23.57421875" style="6" customWidth="1"/>
    <col min="5" max="5" width="23.57421875" style="6" bestFit="1" customWidth="1"/>
    <col min="6" max="6" width="15.57421875" style="6" customWidth="1"/>
    <col min="7" max="16384" width="9.140625" style="6" customWidth="1"/>
  </cols>
  <sheetData>
    <row r="1" spans="1:5" ht="23.25">
      <c r="A1" s="165" t="s">
        <v>68</v>
      </c>
      <c r="B1" s="165"/>
      <c r="C1" s="165"/>
      <c r="D1" s="165"/>
      <c r="E1" s="165"/>
    </row>
    <row r="2" spans="1:5" ht="20.25">
      <c r="A2" s="166" t="s">
        <v>58</v>
      </c>
      <c r="B2" s="166"/>
      <c r="C2" s="166"/>
      <c r="D2" s="166"/>
      <c r="E2" s="166"/>
    </row>
    <row r="3" spans="1:5" ht="18.75">
      <c r="A3" s="167" t="s">
        <v>0</v>
      </c>
      <c r="B3" s="167"/>
      <c r="C3" s="167"/>
      <c r="D3" s="167"/>
      <c r="E3" s="167"/>
    </row>
    <row r="4" spans="1:5" ht="18.75">
      <c r="A4" s="28"/>
      <c r="B4" s="28"/>
      <c r="C4" s="28"/>
      <c r="D4" s="28"/>
      <c r="E4" s="28"/>
    </row>
    <row r="5" spans="1:5" ht="15" customHeight="1">
      <c r="A5" s="160" t="s">
        <v>69</v>
      </c>
      <c r="B5" s="160"/>
      <c r="C5" s="160"/>
      <c r="D5" s="160"/>
      <c r="E5" s="160"/>
    </row>
    <row r="6" spans="1:5" ht="15" customHeight="1">
      <c r="A6" s="45"/>
      <c r="B6" s="45"/>
      <c r="C6" s="45"/>
      <c r="D6" s="45"/>
      <c r="E6" s="45"/>
    </row>
    <row r="7" spans="1:6" ht="20.25">
      <c r="A7" s="159" t="s">
        <v>60</v>
      </c>
      <c r="B7" s="159"/>
      <c r="C7" s="159"/>
      <c r="D7" s="159"/>
      <c r="E7" s="159"/>
      <c r="F7" s="27"/>
    </row>
    <row r="8" spans="1:6" ht="20.25">
      <c r="A8" s="159" t="s">
        <v>118</v>
      </c>
      <c r="B8" s="159"/>
      <c r="C8" s="159"/>
      <c r="D8" s="159"/>
      <c r="E8" s="159"/>
      <c r="F8" s="27"/>
    </row>
    <row r="9" ht="15" customHeight="1"/>
    <row r="10" spans="1:5" ht="15" customHeight="1">
      <c r="A10" s="160" t="s">
        <v>59</v>
      </c>
      <c r="B10" s="160"/>
      <c r="C10" s="160"/>
      <c r="D10" s="160"/>
      <c r="E10" s="160"/>
    </row>
    <row r="11" ht="15" customHeight="1"/>
    <row r="12" ht="15" customHeight="1" thickBot="1"/>
    <row r="13" spans="1:5" ht="15" customHeight="1">
      <c r="A13" s="35"/>
      <c r="B13" s="162" t="s">
        <v>1</v>
      </c>
      <c r="C13" s="164"/>
      <c r="D13" s="162" t="s">
        <v>17</v>
      </c>
      <c r="E13" s="163"/>
    </row>
    <row r="14" spans="1:5" ht="15" customHeight="1">
      <c r="A14" s="37"/>
      <c r="B14" s="46" t="s">
        <v>2</v>
      </c>
      <c r="C14" s="31" t="s">
        <v>3</v>
      </c>
      <c r="D14" s="50" t="s">
        <v>2</v>
      </c>
      <c r="E14" s="38" t="s">
        <v>3</v>
      </c>
    </row>
    <row r="15" spans="1:5" ht="15" customHeight="1">
      <c r="A15" s="37"/>
      <c r="B15" s="47" t="s">
        <v>49</v>
      </c>
      <c r="C15" s="31" t="s">
        <v>10</v>
      </c>
      <c r="D15" s="51" t="s">
        <v>7</v>
      </c>
      <c r="E15" s="38" t="s">
        <v>10</v>
      </c>
    </row>
    <row r="16" spans="1:5" ht="15" customHeight="1">
      <c r="A16" s="37"/>
      <c r="B16" s="47" t="s">
        <v>8</v>
      </c>
      <c r="C16" s="31" t="s">
        <v>8</v>
      </c>
      <c r="D16" s="51" t="s">
        <v>38</v>
      </c>
      <c r="E16" s="38" t="s">
        <v>39</v>
      </c>
    </row>
    <row r="17" spans="1:5" ht="15" customHeight="1">
      <c r="A17" s="37"/>
      <c r="B17" s="48" t="s">
        <v>51</v>
      </c>
      <c r="C17" s="32" t="s">
        <v>50</v>
      </c>
      <c r="D17" s="48" t="s">
        <v>51</v>
      </c>
      <c r="E17" s="39" t="s">
        <v>50</v>
      </c>
    </row>
    <row r="18" spans="1:5" ht="15" customHeight="1" thickBot="1">
      <c r="A18" s="40"/>
      <c r="B18" s="49" t="s">
        <v>9</v>
      </c>
      <c r="C18" s="34" t="s">
        <v>9</v>
      </c>
      <c r="D18" s="49" t="s">
        <v>9</v>
      </c>
      <c r="E18" s="41" t="s">
        <v>9</v>
      </c>
    </row>
    <row r="19" spans="1:5" ht="15" customHeight="1">
      <c r="A19" s="37"/>
      <c r="B19" s="51"/>
      <c r="C19" s="31"/>
      <c r="D19" s="51"/>
      <c r="E19" s="38"/>
    </row>
    <row r="20" spans="1:5" ht="15" customHeight="1">
      <c r="A20" s="125" t="s">
        <v>119</v>
      </c>
      <c r="B20" s="126"/>
      <c r="C20" s="127"/>
      <c r="D20" s="126"/>
      <c r="E20" s="122"/>
    </row>
    <row r="21" spans="1:5" ht="15" customHeight="1">
      <c r="A21" s="123" t="s">
        <v>4</v>
      </c>
      <c r="B21" s="126">
        <v>9930</v>
      </c>
      <c r="C21" s="127">
        <v>8554</v>
      </c>
      <c r="D21" s="126">
        <f>+B21</f>
        <v>9930</v>
      </c>
      <c r="E21" s="122">
        <f>+C21</f>
        <v>8554</v>
      </c>
    </row>
    <row r="22" spans="1:5" ht="15" customHeight="1">
      <c r="A22" s="123"/>
      <c r="B22" s="126"/>
      <c r="C22" s="127"/>
      <c r="D22" s="126"/>
      <c r="E22" s="122"/>
    </row>
    <row r="23" spans="1:5" ht="15" customHeight="1">
      <c r="A23" s="123" t="s">
        <v>5</v>
      </c>
      <c r="B23" s="126">
        <v>-8274</v>
      </c>
      <c r="C23" s="127">
        <v>-6484</v>
      </c>
      <c r="D23" s="126">
        <f>+B23</f>
        <v>-8274</v>
      </c>
      <c r="E23" s="122">
        <f>+C23</f>
        <v>-6484</v>
      </c>
    </row>
    <row r="24" spans="1:5" ht="15" customHeight="1">
      <c r="A24" s="123"/>
      <c r="B24" s="126"/>
      <c r="C24" s="127"/>
      <c r="D24" s="126"/>
      <c r="E24" s="122"/>
    </row>
    <row r="25" spans="1:5" ht="15" customHeight="1">
      <c r="A25" s="123" t="s">
        <v>6</v>
      </c>
      <c r="B25" s="126">
        <v>171</v>
      </c>
      <c r="C25" s="127">
        <v>111</v>
      </c>
      <c r="D25" s="126">
        <f>+B25</f>
        <v>171</v>
      </c>
      <c r="E25" s="122">
        <f>+C25</f>
        <v>111</v>
      </c>
    </row>
    <row r="26" spans="1:5" ht="15" customHeight="1">
      <c r="A26" s="106"/>
      <c r="B26" s="107"/>
      <c r="C26" s="108"/>
      <c r="D26" s="107"/>
      <c r="E26" s="78"/>
    </row>
    <row r="27" spans="1:6" ht="15" customHeight="1">
      <c r="A27" s="123" t="s">
        <v>11</v>
      </c>
      <c r="B27" s="126">
        <f>SUM(B21:B26)</f>
        <v>1827</v>
      </c>
      <c r="C27" s="127">
        <f>SUM(C21:C26)</f>
        <v>2181</v>
      </c>
      <c r="D27" s="126">
        <f>SUM(D21:D26)</f>
        <v>1827</v>
      </c>
      <c r="E27" s="122">
        <f>SUM(E21:E26)</f>
        <v>2181</v>
      </c>
      <c r="F27" s="21"/>
    </row>
    <row r="28" spans="1:6" ht="15" customHeight="1">
      <c r="A28" s="123"/>
      <c r="B28" s="126"/>
      <c r="C28" s="127"/>
      <c r="D28" s="126"/>
      <c r="E28" s="122"/>
      <c r="F28" s="22"/>
    </row>
    <row r="29" spans="1:6" ht="15" customHeight="1">
      <c r="A29" s="123" t="s">
        <v>12</v>
      </c>
      <c r="B29" s="126">
        <v>-7</v>
      </c>
      <c r="C29" s="127">
        <v>-7</v>
      </c>
      <c r="D29" s="126">
        <f>+B29</f>
        <v>-7</v>
      </c>
      <c r="E29" s="122">
        <f>+C29</f>
        <v>-7</v>
      </c>
      <c r="F29" s="22"/>
    </row>
    <row r="30" spans="1:6" ht="15" customHeight="1">
      <c r="A30" s="123"/>
      <c r="B30" s="126"/>
      <c r="C30" s="127"/>
      <c r="D30" s="126"/>
      <c r="E30" s="122"/>
      <c r="F30" s="22"/>
    </row>
    <row r="31" spans="1:5" ht="15" customHeight="1">
      <c r="A31" s="123" t="s">
        <v>13</v>
      </c>
      <c r="B31" s="126">
        <v>0</v>
      </c>
      <c r="C31" s="127">
        <v>0</v>
      </c>
      <c r="D31" s="126">
        <f>+B31</f>
        <v>0</v>
      </c>
      <c r="E31" s="122">
        <f>+C31</f>
        <v>0</v>
      </c>
    </row>
    <row r="32" spans="1:5" ht="15" customHeight="1">
      <c r="A32" s="106"/>
      <c r="B32" s="107"/>
      <c r="C32" s="108"/>
      <c r="D32" s="107"/>
      <c r="E32" s="78"/>
    </row>
    <row r="33" spans="1:5" ht="15" customHeight="1">
      <c r="A33" s="123" t="s">
        <v>14</v>
      </c>
      <c r="B33" s="126">
        <f>SUM(B27:B32)</f>
        <v>1820</v>
      </c>
      <c r="C33" s="127">
        <f>SUM(C27:C32)</f>
        <v>2174</v>
      </c>
      <c r="D33" s="126">
        <f>SUM(D27:D32)</f>
        <v>1820</v>
      </c>
      <c r="E33" s="122">
        <f>SUM(E27:E32)</f>
        <v>2174</v>
      </c>
    </row>
    <row r="34" spans="1:5" ht="15" customHeight="1">
      <c r="A34" s="123"/>
      <c r="B34" s="126"/>
      <c r="C34" s="127"/>
      <c r="D34" s="126"/>
      <c r="E34" s="122"/>
    </row>
    <row r="35" spans="1:5" ht="15" customHeight="1">
      <c r="A35" s="123" t="s">
        <v>15</v>
      </c>
      <c r="B35" s="126">
        <v>-380</v>
      </c>
      <c r="C35" s="127">
        <v>-322</v>
      </c>
      <c r="D35" s="126">
        <f>+B35</f>
        <v>-380</v>
      </c>
      <c r="E35" s="122">
        <f>+C35</f>
        <v>-322</v>
      </c>
    </row>
    <row r="36" spans="1:5" ht="15" customHeight="1">
      <c r="A36" s="106"/>
      <c r="B36" s="107"/>
      <c r="C36" s="108"/>
      <c r="D36" s="107"/>
      <c r="E36" s="78"/>
    </row>
    <row r="37" spans="1:5" ht="15" customHeight="1">
      <c r="A37" s="123"/>
      <c r="B37" s="126"/>
      <c r="C37" s="127"/>
      <c r="D37" s="126"/>
      <c r="E37" s="122"/>
    </row>
    <row r="38" spans="1:5" ht="15" customHeight="1">
      <c r="A38" s="123" t="s">
        <v>70</v>
      </c>
      <c r="B38" s="126">
        <f>SUM(B33:B36)</f>
        <v>1440</v>
      </c>
      <c r="C38" s="127">
        <f>SUM(C33:C36)</f>
        <v>1852</v>
      </c>
      <c r="D38" s="126">
        <f>SUM(D33:D36)</f>
        <v>1440</v>
      </c>
      <c r="E38" s="122">
        <f>SUM(E33:E36)</f>
        <v>1852</v>
      </c>
    </row>
    <row r="39" spans="1:5" ht="15" customHeight="1" thickBot="1">
      <c r="A39" s="79"/>
      <c r="B39" s="128"/>
      <c r="C39" s="129"/>
      <c r="D39" s="128"/>
      <c r="E39" s="130"/>
    </row>
    <row r="40" spans="1:5" ht="15" customHeight="1">
      <c r="A40" s="123"/>
      <c r="B40" s="126"/>
      <c r="C40" s="127"/>
      <c r="D40" s="126"/>
      <c r="E40" s="122"/>
    </row>
    <row r="41" spans="1:5" ht="15" customHeight="1">
      <c r="A41" s="131" t="s">
        <v>63</v>
      </c>
      <c r="B41" s="126"/>
      <c r="C41" s="127"/>
      <c r="D41" s="126"/>
      <c r="E41" s="122"/>
    </row>
    <row r="42" spans="1:5" ht="15" customHeight="1">
      <c r="A42" s="132" t="s">
        <v>64</v>
      </c>
      <c r="B42" s="126">
        <f>+B38-B43</f>
        <v>1414</v>
      </c>
      <c r="C42" s="127">
        <f>+C38-C43</f>
        <v>1819</v>
      </c>
      <c r="D42" s="126">
        <f>+D38-D43</f>
        <v>1414</v>
      </c>
      <c r="E42" s="122">
        <f>+C42</f>
        <v>1819</v>
      </c>
    </row>
    <row r="43" spans="1:5" ht="15" customHeight="1" thickBot="1">
      <c r="A43" s="132" t="s">
        <v>20</v>
      </c>
      <c r="B43" s="126">
        <v>26</v>
      </c>
      <c r="C43" s="127">
        <v>33</v>
      </c>
      <c r="D43" s="126">
        <v>26</v>
      </c>
      <c r="E43" s="122">
        <f>+C43</f>
        <v>33</v>
      </c>
    </row>
    <row r="44" spans="1:5" ht="15" customHeight="1" thickBot="1">
      <c r="A44" s="133"/>
      <c r="B44" s="134">
        <f>SUM(B42:B43)</f>
        <v>1440</v>
      </c>
      <c r="C44" s="135">
        <f>SUM(C42:C43)</f>
        <v>1852</v>
      </c>
      <c r="D44" s="134">
        <f>SUM(D42:D43)</f>
        <v>1440</v>
      </c>
      <c r="E44" s="136">
        <f>SUM(E42:E43)</f>
        <v>1852</v>
      </c>
    </row>
    <row r="45" spans="1:5" ht="15" customHeight="1">
      <c r="A45" s="137"/>
      <c r="B45" s="126"/>
      <c r="C45" s="127"/>
      <c r="D45" s="126"/>
      <c r="E45" s="122"/>
    </row>
    <row r="46" spans="1:5" ht="15" customHeight="1">
      <c r="A46" s="123" t="s">
        <v>65</v>
      </c>
      <c r="B46" s="138"/>
      <c r="C46" s="139"/>
      <c r="D46" s="126"/>
      <c r="E46" s="122"/>
    </row>
    <row r="47" spans="1:5" ht="15" customHeight="1">
      <c r="A47" s="123"/>
      <c r="B47" s="126"/>
      <c r="C47" s="127"/>
      <c r="D47" s="126"/>
      <c r="E47" s="122"/>
    </row>
    <row r="48" spans="1:5" ht="15" customHeight="1">
      <c r="A48" s="140" t="s">
        <v>66</v>
      </c>
      <c r="B48" s="141">
        <f>+B42/60024*100</f>
        <v>2.3557243769159</v>
      </c>
      <c r="C48" s="142">
        <f>+C42/60024*100</f>
        <v>3.0304544848727173</v>
      </c>
      <c r="D48" s="143">
        <f>+B48</f>
        <v>2.3557243769159</v>
      </c>
      <c r="E48" s="144">
        <f>+C48</f>
        <v>3.0304544848727173</v>
      </c>
    </row>
    <row r="49" spans="1:5" ht="15" customHeight="1">
      <c r="A49" s="140" t="s">
        <v>67</v>
      </c>
      <c r="B49" s="145" t="s">
        <v>61</v>
      </c>
      <c r="C49" s="146" t="s">
        <v>61</v>
      </c>
      <c r="D49" s="147" t="str">
        <f>+B49</f>
        <v>n/a</v>
      </c>
      <c r="E49" s="148" t="str">
        <f>+C49</f>
        <v>n/a</v>
      </c>
    </row>
    <row r="50" spans="1:5" ht="15" customHeight="1" thickBot="1">
      <c r="A50" s="79"/>
      <c r="B50" s="149"/>
      <c r="C50" s="150"/>
      <c r="D50" s="151"/>
      <c r="E50" s="152"/>
    </row>
    <row r="51" spans="1:5" ht="15" customHeight="1">
      <c r="A51" s="153"/>
      <c r="B51" s="154"/>
      <c r="C51" s="153"/>
      <c r="D51" s="153"/>
      <c r="E51" s="153"/>
    </row>
    <row r="52" spans="1:5" ht="15" customHeight="1">
      <c r="A52" s="153"/>
      <c r="B52" s="154"/>
      <c r="C52" s="153"/>
      <c r="D52" s="153"/>
      <c r="E52" s="153"/>
    </row>
    <row r="53" ht="15" customHeight="1">
      <c r="B53" s="12"/>
    </row>
    <row r="54" ht="15" customHeight="1">
      <c r="B54" s="12"/>
    </row>
    <row r="55" spans="1:5" s="4" customFormat="1" ht="33" customHeight="1">
      <c r="A55" s="161" t="s">
        <v>62</v>
      </c>
      <c r="B55" s="161"/>
      <c r="C55" s="161"/>
      <c r="D55" s="161"/>
      <c r="E55" s="161"/>
    </row>
    <row r="56" ht="15" customHeight="1"/>
    <row r="57" ht="15" customHeight="1"/>
    <row r="58" ht="15" customHeight="1"/>
    <row r="59" spans="2:3" ht="15" customHeight="1">
      <c r="B59" s="12"/>
      <c r="C59" s="12"/>
    </row>
    <row r="60" spans="2:3" ht="15" customHeight="1">
      <c r="B60" s="12"/>
      <c r="C60" s="12"/>
    </row>
    <row r="61" spans="1:5" ht="35.25" customHeight="1">
      <c r="A61" s="158" t="s">
        <v>120</v>
      </c>
      <c r="B61" s="158"/>
      <c r="C61" s="158"/>
      <c r="D61" s="158"/>
      <c r="E61" s="158"/>
    </row>
    <row r="62" ht="15" customHeight="1"/>
    <row r="63" ht="15" customHeight="1"/>
    <row r="64" ht="15" customHeight="1"/>
    <row r="65" ht="15" customHeight="1"/>
    <row r="66" ht="15" customHeight="1"/>
  </sheetData>
  <mergeCells count="11">
    <mergeCell ref="A1:E1"/>
    <mergeCell ref="A2:E2"/>
    <mergeCell ref="A3:E3"/>
    <mergeCell ref="A7:E7"/>
    <mergeCell ref="A5:E5"/>
    <mergeCell ref="A61:E61"/>
    <mergeCell ref="A8:E8"/>
    <mergeCell ref="A10:E10"/>
    <mergeCell ref="A55:E55"/>
    <mergeCell ref="D13:E13"/>
    <mergeCell ref="B13:C13"/>
  </mergeCells>
  <printOptions/>
  <pageMargins left="0.7874015748031497" right="0.7874015748031497" top="0.984251968503937" bottom="0.984251968503937" header="0.5118110236220472" footer="0.5118110236220472"/>
  <pageSetup fitToHeight="1" fitToWidth="1" horizontalDpi="180" verticalDpi="18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M94"/>
  <sheetViews>
    <sheetView tabSelected="1" zoomScale="75" zoomScaleNormal="75" zoomScaleSheetLayoutView="75" workbookViewId="0" topLeftCell="A1">
      <selection activeCell="G19" sqref="G19"/>
    </sheetView>
  </sheetViews>
  <sheetFormatPr defaultColWidth="9.140625" defaultRowHeight="12.75"/>
  <cols>
    <col min="1" max="1" width="18.8515625" style="2" customWidth="1"/>
    <col min="2" max="2" width="2.00390625" style="2" customWidth="1"/>
    <col min="3" max="3" width="9.140625" style="2" customWidth="1"/>
    <col min="4" max="4" width="26.28125" style="2" customWidth="1"/>
    <col min="5" max="5" width="12.28125" style="2" customWidth="1"/>
    <col min="6" max="6" width="19.7109375" style="2" customWidth="1"/>
    <col min="7" max="7" width="19.57421875" style="2" bestFit="1" customWidth="1"/>
    <col min="8" max="16384" width="9.140625" style="2" customWidth="1"/>
  </cols>
  <sheetData>
    <row r="1" spans="1:7" ht="23.25">
      <c r="A1" s="170" t="s">
        <v>68</v>
      </c>
      <c r="B1" s="170"/>
      <c r="C1" s="170"/>
      <c r="D1" s="170"/>
      <c r="E1" s="170"/>
      <c r="F1" s="170"/>
      <c r="G1" s="170"/>
    </row>
    <row r="2" spans="1:7" ht="20.25">
      <c r="A2" s="171" t="s">
        <v>58</v>
      </c>
      <c r="B2" s="171"/>
      <c r="C2" s="171"/>
      <c r="D2" s="171"/>
      <c r="E2" s="171"/>
      <c r="F2" s="171"/>
      <c r="G2" s="171"/>
    </row>
    <row r="3" spans="1:7" ht="18.75">
      <c r="A3" s="172" t="s">
        <v>0</v>
      </c>
      <c r="B3" s="172"/>
      <c r="C3" s="172"/>
      <c r="D3" s="172"/>
      <c r="E3" s="172"/>
      <c r="F3" s="172"/>
      <c r="G3" s="172"/>
    </row>
    <row r="4" spans="1:7" ht="18.75">
      <c r="A4" s="73"/>
      <c r="B4" s="73"/>
      <c r="C4" s="73"/>
      <c r="D4" s="73"/>
      <c r="E4" s="73"/>
      <c r="F4" s="73"/>
      <c r="G4" s="73"/>
    </row>
    <row r="5" spans="1:7" ht="15">
      <c r="A5" s="160" t="s">
        <v>69</v>
      </c>
      <c r="B5" s="160"/>
      <c r="C5" s="160"/>
      <c r="D5" s="160"/>
      <c r="E5" s="160"/>
      <c r="F5" s="160"/>
      <c r="G5" s="160"/>
    </row>
    <row r="6" spans="1:5" ht="15">
      <c r="A6" s="45"/>
      <c r="B6" s="45"/>
      <c r="C6" s="45"/>
      <c r="D6" s="45"/>
      <c r="E6" s="45"/>
    </row>
    <row r="7" spans="1:7" ht="20.25">
      <c r="A7" s="173" t="s">
        <v>72</v>
      </c>
      <c r="B7" s="173"/>
      <c r="C7" s="173"/>
      <c r="D7" s="173"/>
      <c r="E7" s="173"/>
      <c r="F7" s="173"/>
      <c r="G7" s="173"/>
    </row>
    <row r="8" spans="1:7" ht="20.25">
      <c r="A8" s="173" t="s">
        <v>71</v>
      </c>
      <c r="B8" s="173"/>
      <c r="C8" s="173"/>
      <c r="D8" s="173"/>
      <c r="E8" s="173"/>
      <c r="F8" s="173"/>
      <c r="G8" s="173"/>
    </row>
    <row r="9" spans="1:7" ht="20.25">
      <c r="A9" s="72"/>
      <c r="B9" s="72"/>
      <c r="C9" s="72"/>
      <c r="D9" s="72"/>
      <c r="E9" s="72"/>
      <c r="F9" s="72"/>
      <c r="G9" s="72"/>
    </row>
    <row r="10" spans="1:5" ht="15">
      <c r="A10" s="168" t="s">
        <v>59</v>
      </c>
      <c r="B10" s="168"/>
      <c r="C10" s="168"/>
      <c r="D10" s="168"/>
      <c r="E10" s="168"/>
    </row>
    <row r="12" spans="1:13" ht="16.5" thickBot="1">
      <c r="A12" s="56"/>
      <c r="B12" s="7"/>
      <c r="C12" s="7"/>
      <c r="D12" s="7"/>
      <c r="E12" s="7"/>
      <c r="F12" s="7"/>
      <c r="G12" s="7"/>
      <c r="H12" s="7"/>
      <c r="I12" s="7"/>
      <c r="J12" s="7"/>
      <c r="K12" s="7"/>
      <c r="L12" s="7"/>
      <c r="M12" s="7"/>
    </row>
    <row r="13" spans="1:13" ht="15.75">
      <c r="A13" s="35"/>
      <c r="B13" s="36"/>
      <c r="C13" s="36"/>
      <c r="D13" s="36"/>
      <c r="E13" s="36"/>
      <c r="F13" s="61"/>
      <c r="G13" s="59" t="s">
        <v>138</v>
      </c>
      <c r="H13" s="7"/>
      <c r="I13" s="7"/>
      <c r="J13" s="7"/>
      <c r="K13" s="7"/>
      <c r="L13" s="7"/>
      <c r="M13" s="7"/>
    </row>
    <row r="14" spans="1:13" ht="15.75">
      <c r="A14" s="37"/>
      <c r="B14" s="7"/>
      <c r="C14" s="7"/>
      <c r="D14" s="7"/>
      <c r="E14" s="7"/>
      <c r="F14" s="62" t="s">
        <v>75</v>
      </c>
      <c r="G14" s="38" t="s">
        <v>79</v>
      </c>
      <c r="H14" s="7"/>
      <c r="I14" s="7"/>
      <c r="J14" s="7"/>
      <c r="K14" s="7"/>
      <c r="L14" s="7"/>
      <c r="M14" s="7"/>
    </row>
    <row r="15" spans="1:13" ht="15.75">
      <c r="A15" s="37"/>
      <c r="B15" s="7"/>
      <c r="C15" s="7"/>
      <c r="D15" s="7"/>
      <c r="E15" s="7"/>
      <c r="F15" s="62" t="s">
        <v>76</v>
      </c>
      <c r="G15" s="38" t="s">
        <v>80</v>
      </c>
      <c r="H15" s="7"/>
      <c r="I15" s="7"/>
      <c r="J15" s="7"/>
      <c r="K15" s="7"/>
      <c r="L15" s="7"/>
      <c r="M15" s="7"/>
    </row>
    <row r="16" spans="1:13" ht="15.75">
      <c r="A16" s="37"/>
      <c r="B16" s="7"/>
      <c r="C16" s="7"/>
      <c r="D16" s="7"/>
      <c r="E16" s="7"/>
      <c r="F16" s="62" t="s">
        <v>73</v>
      </c>
      <c r="G16" s="38" t="s">
        <v>77</v>
      </c>
      <c r="H16" s="7"/>
      <c r="I16" s="7"/>
      <c r="J16" s="7"/>
      <c r="K16" s="7"/>
      <c r="L16" s="7"/>
      <c r="M16" s="7"/>
    </row>
    <row r="17" spans="1:13" ht="15.75">
      <c r="A17" s="37"/>
      <c r="B17" s="7"/>
      <c r="C17" s="7"/>
      <c r="D17" s="7"/>
      <c r="E17" s="7"/>
      <c r="F17" s="62" t="s">
        <v>74</v>
      </c>
      <c r="G17" s="38" t="s">
        <v>78</v>
      </c>
      <c r="H17" s="7"/>
      <c r="I17" s="7"/>
      <c r="J17" s="7"/>
      <c r="K17" s="7"/>
      <c r="L17" s="7"/>
      <c r="M17" s="7"/>
    </row>
    <row r="18" spans="1:13" ht="15.75">
      <c r="A18" s="37"/>
      <c r="B18" s="7"/>
      <c r="C18" s="7"/>
      <c r="D18" s="7"/>
      <c r="E18" s="7"/>
      <c r="F18" s="63" t="s">
        <v>51</v>
      </c>
      <c r="G18" s="39" t="s">
        <v>143</v>
      </c>
      <c r="H18" s="7"/>
      <c r="I18" s="7"/>
      <c r="J18" s="7"/>
      <c r="K18" s="7"/>
      <c r="L18" s="7"/>
      <c r="M18" s="7"/>
    </row>
    <row r="19" spans="1:13" ht="16.5" thickBot="1">
      <c r="A19" s="37"/>
      <c r="B19" s="7"/>
      <c r="C19" s="7"/>
      <c r="D19" s="7"/>
      <c r="E19" s="7"/>
      <c r="F19" s="69" t="s">
        <v>9</v>
      </c>
      <c r="G19" s="41" t="s">
        <v>9</v>
      </c>
      <c r="H19" s="7"/>
      <c r="I19" s="7"/>
      <c r="J19" s="7"/>
      <c r="K19" s="7"/>
      <c r="L19" s="7"/>
      <c r="M19" s="7"/>
    </row>
    <row r="20" spans="1:13" ht="15.75">
      <c r="A20" s="44" t="s">
        <v>122</v>
      </c>
      <c r="B20" s="7"/>
      <c r="C20" s="7"/>
      <c r="D20" s="7"/>
      <c r="E20" s="7"/>
      <c r="F20" s="64"/>
      <c r="G20" s="38"/>
      <c r="H20" s="7"/>
      <c r="I20" s="7"/>
      <c r="J20" s="7"/>
      <c r="K20" s="7"/>
      <c r="L20" s="7"/>
      <c r="M20" s="7"/>
    </row>
    <row r="21" spans="1:13" ht="15.75">
      <c r="A21" s="44" t="s">
        <v>124</v>
      </c>
      <c r="B21" s="7"/>
      <c r="C21" s="7"/>
      <c r="D21" s="7"/>
      <c r="E21" s="7"/>
      <c r="F21" s="64"/>
      <c r="G21" s="38"/>
      <c r="H21" s="7"/>
      <c r="I21" s="7"/>
      <c r="J21" s="7"/>
      <c r="K21" s="7"/>
      <c r="L21" s="7"/>
      <c r="M21" s="7"/>
    </row>
    <row r="22" spans="1:13" ht="15.75">
      <c r="A22" s="37" t="s">
        <v>81</v>
      </c>
      <c r="B22" s="7"/>
      <c r="C22" s="7"/>
      <c r="D22" s="7"/>
      <c r="E22" s="7"/>
      <c r="F22" s="65">
        <v>59798</v>
      </c>
      <c r="G22" s="42">
        <v>61805</v>
      </c>
      <c r="H22" s="7"/>
      <c r="I22" s="7"/>
      <c r="J22" s="7"/>
      <c r="K22" s="7"/>
      <c r="L22" s="7"/>
      <c r="M22" s="7"/>
    </row>
    <row r="23" spans="1:13" ht="15.75">
      <c r="A23" s="37" t="s">
        <v>82</v>
      </c>
      <c r="B23" s="7"/>
      <c r="C23" s="7"/>
      <c r="D23" s="7"/>
      <c r="E23" s="7"/>
      <c r="F23" s="65">
        <v>800</v>
      </c>
      <c r="G23" s="42">
        <v>800</v>
      </c>
      <c r="H23" s="7"/>
      <c r="I23" s="7"/>
      <c r="J23" s="7"/>
      <c r="K23" s="7"/>
      <c r="L23" s="7"/>
      <c r="M23" s="7"/>
    </row>
    <row r="24" spans="1:13" ht="15.75">
      <c r="A24" s="37" t="s">
        <v>18</v>
      </c>
      <c r="B24" s="7"/>
      <c r="C24" s="7"/>
      <c r="D24" s="7"/>
      <c r="E24" s="7"/>
      <c r="F24" s="65">
        <v>488</v>
      </c>
      <c r="G24" s="42">
        <v>488</v>
      </c>
      <c r="H24" s="7"/>
      <c r="I24" s="7"/>
      <c r="J24" s="7"/>
      <c r="K24" s="7"/>
      <c r="L24" s="7"/>
      <c r="M24" s="7"/>
    </row>
    <row r="25" spans="1:13" ht="15.75">
      <c r="A25" s="37" t="s">
        <v>83</v>
      </c>
      <c r="B25" s="7"/>
      <c r="C25" s="7"/>
      <c r="D25" s="7"/>
      <c r="E25" s="11"/>
      <c r="F25" s="65">
        <v>4</v>
      </c>
      <c r="G25" s="42">
        <v>4</v>
      </c>
      <c r="H25" s="7"/>
      <c r="I25" s="7"/>
      <c r="J25" s="7"/>
      <c r="K25" s="7"/>
      <c r="L25" s="7"/>
      <c r="M25" s="7"/>
    </row>
    <row r="26" spans="1:13" s="54" customFormat="1" ht="15.75">
      <c r="A26" s="44" t="s">
        <v>123</v>
      </c>
      <c r="B26" s="56"/>
      <c r="C26" s="56"/>
      <c r="D26" s="56"/>
      <c r="E26" s="56"/>
      <c r="F26" s="70">
        <f>SUM(F22:F25)</f>
        <v>61090</v>
      </c>
      <c r="G26" s="71">
        <f>SUM(G22:G25)</f>
        <v>63097</v>
      </c>
      <c r="H26" s="56"/>
      <c r="I26" s="56"/>
      <c r="J26" s="56"/>
      <c r="K26" s="56"/>
      <c r="L26" s="56"/>
      <c r="M26" s="56"/>
    </row>
    <row r="27" spans="1:13" ht="15.75">
      <c r="A27" s="37"/>
      <c r="B27" s="7"/>
      <c r="C27" s="7"/>
      <c r="D27" s="7"/>
      <c r="E27" s="55"/>
      <c r="F27" s="65"/>
      <c r="G27" s="42"/>
      <c r="H27" s="7"/>
      <c r="I27" s="7"/>
      <c r="J27" s="7"/>
      <c r="K27" s="7"/>
      <c r="L27" s="7"/>
      <c r="M27" s="7"/>
    </row>
    <row r="28" spans="1:13" ht="15.75">
      <c r="A28" s="44" t="s">
        <v>125</v>
      </c>
      <c r="B28" s="7"/>
      <c r="C28" s="7"/>
      <c r="D28" s="7"/>
      <c r="E28" s="7"/>
      <c r="F28" s="65"/>
      <c r="G28" s="42"/>
      <c r="H28" s="7"/>
      <c r="I28" s="7"/>
      <c r="J28" s="7"/>
      <c r="K28" s="7"/>
      <c r="L28" s="7"/>
      <c r="M28" s="7"/>
    </row>
    <row r="29" spans="1:13" ht="15.75">
      <c r="A29" s="37" t="s">
        <v>19</v>
      </c>
      <c r="C29" s="7"/>
      <c r="D29" s="7"/>
      <c r="E29" s="7"/>
      <c r="F29" s="65">
        <v>1345</v>
      </c>
      <c r="G29" s="42">
        <v>1691</v>
      </c>
      <c r="H29" s="7"/>
      <c r="I29" s="7"/>
      <c r="J29" s="7"/>
      <c r="K29" s="7"/>
      <c r="L29" s="7"/>
      <c r="M29" s="7"/>
    </row>
    <row r="30" spans="1:13" ht="15.75">
      <c r="A30" s="37" t="s">
        <v>84</v>
      </c>
      <c r="C30" s="7"/>
      <c r="D30" s="7"/>
      <c r="E30" s="7"/>
      <c r="F30" s="65">
        <v>8953</v>
      </c>
      <c r="G30" s="42">
        <v>7348</v>
      </c>
      <c r="H30" s="7"/>
      <c r="I30" s="7"/>
      <c r="J30" s="7"/>
      <c r="K30" s="7"/>
      <c r="L30" s="7"/>
      <c r="M30" s="7"/>
    </row>
    <row r="31" spans="1:13" ht="15.75">
      <c r="A31" s="37" t="s">
        <v>85</v>
      </c>
      <c r="C31" s="7"/>
      <c r="D31" s="7"/>
      <c r="E31" s="7"/>
      <c r="F31" s="65">
        <v>8090</v>
      </c>
      <c r="G31" s="42">
        <v>5280</v>
      </c>
      <c r="H31" s="7"/>
      <c r="I31" s="7"/>
      <c r="J31" s="7"/>
      <c r="K31" s="7"/>
      <c r="L31" s="7"/>
      <c r="M31" s="7"/>
    </row>
    <row r="32" spans="1:13" ht="15.75">
      <c r="A32" s="37" t="s">
        <v>48</v>
      </c>
      <c r="C32" s="7"/>
      <c r="D32" s="7"/>
      <c r="E32" s="11"/>
      <c r="F32" s="65">
        <v>1263</v>
      </c>
      <c r="G32" s="42">
        <v>663</v>
      </c>
      <c r="H32" s="7"/>
      <c r="I32" s="7"/>
      <c r="J32" s="7"/>
      <c r="K32" s="7"/>
      <c r="L32" s="7"/>
      <c r="M32" s="7"/>
    </row>
    <row r="33" spans="1:13" ht="15.75">
      <c r="A33" s="37" t="s">
        <v>46</v>
      </c>
      <c r="C33" s="7"/>
      <c r="D33" s="7"/>
      <c r="E33" s="7"/>
      <c r="F33" s="65">
        <v>25269</v>
      </c>
      <c r="G33" s="42">
        <v>25754</v>
      </c>
      <c r="H33" s="7"/>
      <c r="I33" s="7"/>
      <c r="J33" s="7"/>
      <c r="K33" s="7"/>
      <c r="L33" s="7"/>
      <c r="M33" s="7"/>
    </row>
    <row r="34" spans="1:13" ht="15.75">
      <c r="A34" s="44" t="s">
        <v>126</v>
      </c>
      <c r="B34" s="56"/>
      <c r="C34" s="56"/>
      <c r="D34" s="56"/>
      <c r="E34" s="56"/>
      <c r="F34" s="70">
        <f>SUM(F29:F33)</f>
        <v>44920</v>
      </c>
      <c r="G34" s="71">
        <f>SUM(G29:G33)</f>
        <v>40736</v>
      </c>
      <c r="H34" s="7"/>
      <c r="I34" s="7"/>
      <c r="J34" s="7"/>
      <c r="K34" s="7"/>
      <c r="L34" s="7"/>
      <c r="M34" s="7"/>
    </row>
    <row r="35" spans="1:13" ht="15.75">
      <c r="A35" s="44"/>
      <c r="B35" s="56"/>
      <c r="C35" s="56"/>
      <c r="D35" s="56"/>
      <c r="E35" s="56"/>
      <c r="F35" s="65"/>
      <c r="G35" s="42"/>
      <c r="H35" s="7"/>
      <c r="I35" s="7"/>
      <c r="J35" s="7"/>
      <c r="K35" s="7"/>
      <c r="L35" s="7"/>
      <c r="M35" s="7"/>
    </row>
    <row r="36" spans="1:13" ht="16.5" thickBot="1">
      <c r="A36" s="44" t="s">
        <v>127</v>
      </c>
      <c r="B36" s="56"/>
      <c r="C36" s="56"/>
      <c r="D36" s="56"/>
      <c r="E36" s="56"/>
      <c r="F36" s="155">
        <f>+F34+F26</f>
        <v>106010</v>
      </c>
      <c r="G36" s="155">
        <f>+G34+G26</f>
        <v>103833</v>
      </c>
      <c r="H36" s="7"/>
      <c r="I36" s="7"/>
      <c r="J36" s="7"/>
      <c r="K36" s="7"/>
      <c r="L36" s="7"/>
      <c r="M36" s="7"/>
    </row>
    <row r="37" spans="1:13" ht="16.5" thickTop="1">
      <c r="A37" s="44"/>
      <c r="B37" s="56"/>
      <c r="C37" s="56"/>
      <c r="D37" s="56"/>
      <c r="E37" s="56"/>
      <c r="F37" s="65"/>
      <c r="G37" s="42"/>
      <c r="H37" s="7"/>
      <c r="I37" s="7"/>
      <c r="J37" s="7"/>
      <c r="K37" s="7"/>
      <c r="L37" s="7"/>
      <c r="M37" s="7"/>
    </row>
    <row r="38" spans="1:13" ht="15.75">
      <c r="A38" s="44" t="s">
        <v>128</v>
      </c>
      <c r="B38" s="56"/>
      <c r="C38" s="56"/>
      <c r="D38" s="56"/>
      <c r="E38" s="56"/>
      <c r="F38" s="65"/>
      <c r="G38" s="42"/>
      <c r="H38" s="7"/>
      <c r="I38" s="7"/>
      <c r="J38" s="7"/>
      <c r="K38" s="7"/>
      <c r="L38" s="7"/>
      <c r="M38" s="7"/>
    </row>
    <row r="39" spans="1:13" ht="15.75">
      <c r="A39" s="37" t="s">
        <v>89</v>
      </c>
      <c r="B39" s="56"/>
      <c r="C39" s="56"/>
      <c r="D39" s="56"/>
      <c r="E39" s="56"/>
      <c r="F39" s="65">
        <v>60024</v>
      </c>
      <c r="G39" s="42">
        <v>60024</v>
      </c>
      <c r="H39" s="7"/>
      <c r="I39" s="7"/>
      <c r="J39" s="7"/>
      <c r="K39" s="7"/>
      <c r="L39" s="7"/>
      <c r="M39" s="7"/>
    </row>
    <row r="40" spans="1:13" ht="15.75">
      <c r="A40" s="37" t="s">
        <v>90</v>
      </c>
      <c r="B40" s="56"/>
      <c r="C40" s="56"/>
      <c r="D40" s="56"/>
      <c r="E40" s="56"/>
      <c r="F40" s="65">
        <v>-80</v>
      </c>
      <c r="G40" s="42">
        <v>-80</v>
      </c>
      <c r="H40" s="7"/>
      <c r="I40" s="7"/>
      <c r="J40" s="7"/>
      <c r="K40" s="7"/>
      <c r="L40" s="7"/>
      <c r="M40" s="7"/>
    </row>
    <row r="41" spans="1:13" ht="15.75">
      <c r="A41" s="37" t="s">
        <v>91</v>
      </c>
      <c r="B41" s="56"/>
      <c r="C41" s="56"/>
      <c r="D41" s="56"/>
      <c r="E41" s="56"/>
      <c r="F41" s="66">
        <v>30048</v>
      </c>
      <c r="G41" s="43">
        <f>-376+28646</f>
        <v>28270</v>
      </c>
      <c r="H41" s="7"/>
      <c r="I41" s="7"/>
      <c r="J41" s="7"/>
      <c r="K41" s="7"/>
      <c r="L41" s="7"/>
      <c r="M41" s="7"/>
    </row>
    <row r="42" spans="1:13" ht="15.75">
      <c r="A42" s="44" t="s">
        <v>129</v>
      </c>
      <c r="B42" s="56"/>
      <c r="C42" s="56"/>
      <c r="D42" s="56"/>
      <c r="E42" s="56"/>
      <c r="F42" s="65">
        <f>SUM(F39:F41)</f>
        <v>89992</v>
      </c>
      <c r="G42" s="65">
        <f>SUM(G39:G41)</f>
        <v>88214</v>
      </c>
      <c r="H42" s="55"/>
      <c r="I42" s="7"/>
      <c r="J42" s="7"/>
      <c r="K42" s="7"/>
      <c r="L42" s="7"/>
      <c r="M42" s="7"/>
    </row>
    <row r="43" spans="1:13" ht="15.75">
      <c r="A43" s="37" t="s">
        <v>92</v>
      </c>
      <c r="B43" s="56"/>
      <c r="C43" s="56"/>
      <c r="D43" s="56"/>
      <c r="E43" s="56"/>
      <c r="F43" s="66">
        <v>100</v>
      </c>
      <c r="G43" s="43">
        <v>74</v>
      </c>
      <c r="H43" s="7"/>
      <c r="I43" s="7"/>
      <c r="J43" s="7"/>
      <c r="K43" s="7"/>
      <c r="L43" s="7"/>
      <c r="M43" s="7"/>
    </row>
    <row r="44" spans="1:13" ht="15.75">
      <c r="A44" s="44" t="s">
        <v>93</v>
      </c>
      <c r="B44" s="56"/>
      <c r="C44" s="56"/>
      <c r="D44" s="56"/>
      <c r="E44" s="56"/>
      <c r="F44" s="65">
        <f>SUM(F42:F43)</f>
        <v>90092</v>
      </c>
      <c r="G44" s="65">
        <f>SUM(G42:G43)</f>
        <v>88288</v>
      </c>
      <c r="H44" s="7"/>
      <c r="I44" s="7"/>
      <c r="J44" s="7"/>
      <c r="K44" s="7"/>
      <c r="L44" s="7"/>
      <c r="M44" s="7"/>
    </row>
    <row r="45" spans="1:13" ht="15.75">
      <c r="A45" s="37"/>
      <c r="B45" s="7"/>
      <c r="C45" s="7"/>
      <c r="D45" s="7"/>
      <c r="E45" s="7"/>
      <c r="F45" s="65"/>
      <c r="G45" s="42"/>
      <c r="H45" s="7"/>
      <c r="I45" s="7"/>
      <c r="J45" s="7"/>
      <c r="K45" s="7"/>
      <c r="L45" s="7"/>
      <c r="M45" s="7"/>
    </row>
    <row r="46" spans="1:13" ht="15.75">
      <c r="A46" s="44" t="s">
        <v>130</v>
      </c>
      <c r="B46" s="7"/>
      <c r="C46" s="7"/>
      <c r="D46" s="7"/>
      <c r="E46" s="7"/>
      <c r="F46" s="65">
        <v>0</v>
      </c>
      <c r="G46" s="42">
        <v>376</v>
      </c>
      <c r="H46" s="7"/>
      <c r="I46" s="7"/>
      <c r="J46" s="7"/>
      <c r="K46" s="7"/>
      <c r="L46" s="7"/>
      <c r="M46" s="7"/>
    </row>
    <row r="47" spans="1:13" ht="15.75">
      <c r="A47" s="37"/>
      <c r="B47" s="7"/>
      <c r="C47" s="7"/>
      <c r="D47" s="7"/>
      <c r="E47" s="7"/>
      <c r="F47" s="65"/>
      <c r="G47" s="42"/>
      <c r="H47" s="7"/>
      <c r="I47" s="7"/>
      <c r="J47" s="7"/>
      <c r="K47" s="7"/>
      <c r="L47" s="7"/>
      <c r="M47" s="7"/>
    </row>
    <row r="48" spans="1:13" ht="15.75">
      <c r="A48" s="44" t="s">
        <v>131</v>
      </c>
      <c r="B48" s="7"/>
      <c r="C48" s="7"/>
      <c r="D48" s="7"/>
      <c r="E48" s="7"/>
      <c r="F48" s="65"/>
      <c r="G48" s="42"/>
      <c r="H48" s="7"/>
      <c r="I48" s="7"/>
      <c r="J48" s="7"/>
      <c r="K48" s="7"/>
      <c r="L48" s="7"/>
      <c r="M48" s="7"/>
    </row>
    <row r="49" spans="1:13" ht="15.75">
      <c r="A49" s="44" t="s">
        <v>132</v>
      </c>
      <c r="B49" s="7"/>
      <c r="C49" s="7"/>
      <c r="D49" s="7"/>
      <c r="E49" s="7"/>
      <c r="F49" s="65"/>
      <c r="G49" s="42"/>
      <c r="H49" s="7"/>
      <c r="I49" s="7"/>
      <c r="J49" s="7"/>
      <c r="K49" s="7"/>
      <c r="L49" s="7"/>
      <c r="M49" s="7"/>
    </row>
    <row r="50" spans="1:13" ht="15.75">
      <c r="A50" s="37" t="s">
        <v>87</v>
      </c>
      <c r="B50" s="7"/>
      <c r="C50" s="7"/>
      <c r="D50" s="7"/>
      <c r="E50" s="7"/>
      <c r="F50" s="65">
        <v>63</v>
      </c>
      <c r="G50" s="42">
        <v>63</v>
      </c>
      <c r="H50" s="7"/>
      <c r="I50" s="7"/>
      <c r="J50" s="7"/>
      <c r="K50" s="7"/>
      <c r="L50" s="7"/>
      <c r="M50" s="7"/>
    </row>
    <row r="51" spans="1:13" ht="15.75">
      <c r="A51" s="37" t="s">
        <v>88</v>
      </c>
      <c r="B51" s="7"/>
      <c r="C51" s="7"/>
      <c r="D51" s="7"/>
      <c r="E51" s="7"/>
      <c r="F51" s="65">
        <v>7647</v>
      </c>
      <c r="G51" s="42">
        <v>7647</v>
      </c>
      <c r="H51" s="7"/>
      <c r="I51" s="7"/>
      <c r="J51" s="7"/>
      <c r="K51" s="7"/>
      <c r="L51" s="7"/>
      <c r="M51" s="7"/>
    </row>
    <row r="52" spans="1:13" ht="15.75">
      <c r="A52" s="44" t="s">
        <v>133</v>
      </c>
      <c r="B52" s="7"/>
      <c r="C52" s="7"/>
      <c r="D52" s="7"/>
      <c r="E52" s="7"/>
      <c r="F52" s="70">
        <f>SUM(F50:F51)</f>
        <v>7710</v>
      </c>
      <c r="G52" s="70">
        <f>SUM(G50:G51)</f>
        <v>7710</v>
      </c>
      <c r="H52" s="7"/>
      <c r="I52" s="7"/>
      <c r="J52" s="7"/>
      <c r="K52" s="7"/>
      <c r="L52" s="7"/>
      <c r="M52" s="7"/>
    </row>
    <row r="53" spans="1:13" ht="15.75">
      <c r="A53" s="37"/>
      <c r="B53" s="7"/>
      <c r="C53" s="7"/>
      <c r="D53" s="7"/>
      <c r="E53" s="7"/>
      <c r="F53" s="65"/>
      <c r="G53" s="42"/>
      <c r="H53" s="7"/>
      <c r="I53" s="7"/>
      <c r="J53" s="7"/>
      <c r="K53" s="7"/>
      <c r="L53" s="7"/>
      <c r="M53" s="7"/>
    </row>
    <row r="54" spans="1:13" ht="15.75">
      <c r="A54" s="44" t="s">
        <v>134</v>
      </c>
      <c r="B54" s="7"/>
      <c r="C54" s="7"/>
      <c r="D54" s="7"/>
      <c r="E54" s="7"/>
      <c r="F54" s="65"/>
      <c r="G54" s="42"/>
      <c r="H54" s="7"/>
      <c r="I54" s="7"/>
      <c r="J54" s="7"/>
      <c r="K54" s="7"/>
      <c r="L54" s="7"/>
      <c r="M54" s="7"/>
    </row>
    <row r="55" spans="1:13" ht="15.75">
      <c r="A55" s="37" t="s">
        <v>86</v>
      </c>
      <c r="B55" s="7"/>
      <c r="C55" s="7"/>
      <c r="D55" s="7"/>
      <c r="E55" s="7"/>
      <c r="F55" s="65">
        <v>7005</v>
      </c>
      <c r="G55" s="42">
        <v>6660</v>
      </c>
      <c r="H55" s="7"/>
      <c r="I55" s="7"/>
      <c r="J55" s="7"/>
      <c r="K55" s="7"/>
      <c r="L55" s="7"/>
      <c r="M55" s="7"/>
    </row>
    <row r="56" spans="1:13" ht="15.75">
      <c r="A56" s="37" t="s">
        <v>87</v>
      </c>
      <c r="B56" s="7"/>
      <c r="C56" s="7"/>
      <c r="D56" s="7"/>
      <c r="E56" s="7"/>
      <c r="F56" s="65">
        <v>520</v>
      </c>
      <c r="G56" s="42">
        <v>560</v>
      </c>
      <c r="H56" s="7"/>
      <c r="I56" s="7"/>
      <c r="J56" s="7"/>
      <c r="K56" s="7"/>
      <c r="L56" s="7"/>
      <c r="M56" s="7"/>
    </row>
    <row r="57" spans="1:13" ht="15.75">
      <c r="A57" s="37" t="s">
        <v>15</v>
      </c>
      <c r="B57" s="7"/>
      <c r="C57" s="7"/>
      <c r="D57" s="7"/>
      <c r="E57" s="7"/>
      <c r="F57" s="65">
        <v>683</v>
      </c>
      <c r="G57" s="42">
        <v>239</v>
      </c>
      <c r="H57" s="7"/>
      <c r="I57" s="7"/>
      <c r="J57" s="7"/>
      <c r="K57" s="7"/>
      <c r="L57" s="7"/>
      <c r="M57" s="7"/>
    </row>
    <row r="58" spans="1:13" ht="15.75">
      <c r="A58" s="44" t="s">
        <v>135</v>
      </c>
      <c r="B58" s="7"/>
      <c r="C58" s="7"/>
      <c r="D58" s="7"/>
      <c r="E58" s="7"/>
      <c r="F58" s="70">
        <f>SUM(F55:F57)</f>
        <v>8208</v>
      </c>
      <c r="G58" s="71">
        <f>SUM(G55:G57)</f>
        <v>7459</v>
      </c>
      <c r="H58" s="7"/>
      <c r="I58" s="7"/>
      <c r="J58" s="7"/>
      <c r="K58" s="7"/>
      <c r="L58" s="7"/>
      <c r="M58" s="7"/>
    </row>
    <row r="59" spans="1:13" ht="15.75">
      <c r="A59" s="37"/>
      <c r="B59" s="7"/>
      <c r="C59" s="7"/>
      <c r="D59" s="7"/>
      <c r="E59" s="7"/>
      <c r="F59" s="65"/>
      <c r="G59" s="42"/>
      <c r="H59" s="7"/>
      <c r="I59" s="7"/>
      <c r="J59" s="7"/>
      <c r="K59" s="7"/>
      <c r="L59" s="7"/>
      <c r="M59" s="7"/>
    </row>
    <row r="60" spans="1:13" ht="15.75">
      <c r="A60" s="44" t="s">
        <v>136</v>
      </c>
      <c r="B60" s="7"/>
      <c r="C60" s="7"/>
      <c r="D60" s="7"/>
      <c r="E60" s="7"/>
      <c r="F60" s="65">
        <f>+F58+F52</f>
        <v>15918</v>
      </c>
      <c r="G60" s="65">
        <f>+G58+G52</f>
        <v>15169</v>
      </c>
      <c r="H60" s="7"/>
      <c r="I60" s="7"/>
      <c r="J60" s="7"/>
      <c r="K60" s="7"/>
      <c r="L60" s="7"/>
      <c r="M60" s="7"/>
    </row>
    <row r="61" spans="1:13" ht="15.75">
      <c r="A61" s="37"/>
      <c r="B61" s="7"/>
      <c r="C61" s="7"/>
      <c r="D61" s="7"/>
      <c r="E61" s="7"/>
      <c r="F61" s="65"/>
      <c r="G61" s="42"/>
      <c r="H61" s="7"/>
      <c r="I61" s="7"/>
      <c r="J61" s="7"/>
      <c r="K61" s="7"/>
      <c r="L61" s="7"/>
      <c r="M61" s="7"/>
    </row>
    <row r="62" spans="1:13" ht="15.75">
      <c r="A62" s="37"/>
      <c r="B62" s="7"/>
      <c r="C62" s="7"/>
      <c r="D62" s="7"/>
      <c r="E62" s="7"/>
      <c r="F62" s="65"/>
      <c r="G62" s="42"/>
      <c r="H62" s="7"/>
      <c r="I62" s="7"/>
      <c r="J62" s="7"/>
      <c r="K62" s="7"/>
      <c r="L62" s="7"/>
      <c r="M62" s="7"/>
    </row>
    <row r="63" spans="1:13" ht="16.5" thickBot="1">
      <c r="A63" s="44" t="s">
        <v>137</v>
      </c>
      <c r="B63" s="7"/>
      <c r="C63" s="7"/>
      <c r="D63" s="7"/>
      <c r="E63" s="7"/>
      <c r="F63" s="156">
        <f>+F60+F44+F46</f>
        <v>106010</v>
      </c>
      <c r="G63" s="156">
        <f>+G60+G44+G46</f>
        <v>103833</v>
      </c>
      <c r="H63" s="7"/>
      <c r="I63" s="7"/>
      <c r="J63" s="7"/>
      <c r="K63" s="7"/>
      <c r="L63" s="7"/>
      <c r="M63" s="7"/>
    </row>
    <row r="64" spans="1:13" ht="16.5" thickTop="1">
      <c r="A64" s="37"/>
      <c r="B64" s="7"/>
      <c r="C64" s="7"/>
      <c r="D64" s="7"/>
      <c r="E64" s="7"/>
      <c r="F64" s="67"/>
      <c r="G64" s="60"/>
      <c r="H64" s="7"/>
      <c r="I64" s="7"/>
      <c r="J64" s="7"/>
      <c r="K64" s="7"/>
      <c r="L64" s="7"/>
      <c r="M64" s="7"/>
    </row>
    <row r="65" spans="1:13" ht="16.5" thickBot="1">
      <c r="A65" s="40" t="s">
        <v>94</v>
      </c>
      <c r="B65" s="33"/>
      <c r="C65" s="33"/>
      <c r="D65" s="33"/>
      <c r="E65" s="33"/>
      <c r="F65" s="68">
        <f>+F44/F39</f>
        <v>1.5009329601492736</v>
      </c>
      <c r="G65" s="68">
        <f>+G44/G39</f>
        <v>1.4708783153405305</v>
      </c>
      <c r="H65" s="7"/>
      <c r="I65" s="7"/>
      <c r="J65" s="7"/>
      <c r="K65" s="7"/>
      <c r="L65" s="7"/>
      <c r="M65" s="7"/>
    </row>
    <row r="66" spans="1:13" ht="15.75">
      <c r="A66" s="7"/>
      <c r="B66" s="7"/>
      <c r="C66" s="7"/>
      <c r="D66" s="7"/>
      <c r="E66" s="7"/>
      <c r="F66" s="26"/>
      <c r="G66" s="26"/>
      <c r="H66" s="7"/>
      <c r="I66" s="7"/>
      <c r="J66" s="7"/>
      <c r="K66" s="7"/>
      <c r="L66" s="7"/>
      <c r="M66" s="7"/>
    </row>
    <row r="67" spans="1:13" ht="15.75">
      <c r="A67" s="7"/>
      <c r="B67" s="7"/>
      <c r="C67" s="7"/>
      <c r="D67" s="7"/>
      <c r="E67" s="7"/>
      <c r="F67" s="26"/>
      <c r="G67" s="26"/>
      <c r="H67" s="7"/>
      <c r="I67" s="7"/>
      <c r="J67" s="7"/>
      <c r="K67" s="7"/>
      <c r="L67" s="7"/>
      <c r="M67" s="7"/>
    </row>
    <row r="68" spans="1:13" ht="15.75">
      <c r="A68" s="7"/>
      <c r="B68" s="7"/>
      <c r="C68" s="7"/>
      <c r="D68" s="7"/>
      <c r="E68" s="55"/>
      <c r="F68" s="26"/>
      <c r="G68" s="26"/>
      <c r="H68" s="7"/>
      <c r="I68" s="7"/>
      <c r="J68" s="7"/>
      <c r="K68" s="7"/>
      <c r="L68" s="7"/>
      <c r="M68" s="7"/>
    </row>
    <row r="69" spans="1:13" ht="15.75">
      <c r="A69" s="7"/>
      <c r="B69" s="7"/>
      <c r="C69" s="7"/>
      <c r="D69" s="7"/>
      <c r="E69" s="11"/>
      <c r="F69" s="26"/>
      <c r="G69" s="26"/>
      <c r="H69" s="7"/>
      <c r="I69" s="7"/>
      <c r="J69" s="7"/>
      <c r="K69" s="7"/>
      <c r="L69" s="7"/>
      <c r="M69" s="7"/>
    </row>
    <row r="70" spans="1:13" ht="31.5" customHeight="1">
      <c r="A70" s="169" t="s">
        <v>121</v>
      </c>
      <c r="B70" s="169"/>
      <c r="C70" s="169"/>
      <c r="D70" s="169"/>
      <c r="E70" s="169"/>
      <c r="F70" s="169"/>
      <c r="G70" s="169"/>
      <c r="H70" s="7"/>
      <c r="I70" s="7"/>
      <c r="J70" s="7"/>
      <c r="K70" s="7"/>
      <c r="L70" s="7"/>
      <c r="M70" s="7"/>
    </row>
    <row r="71" spans="1:13" ht="15.75">
      <c r="A71" s="7"/>
      <c r="B71" s="7"/>
      <c r="C71" s="7"/>
      <c r="D71" s="7"/>
      <c r="E71" s="7"/>
      <c r="F71" s="7"/>
      <c r="G71" s="7"/>
      <c r="H71" s="7"/>
      <c r="I71" s="7"/>
      <c r="J71" s="7"/>
      <c r="K71" s="7"/>
      <c r="L71" s="7"/>
      <c r="M71" s="7"/>
    </row>
    <row r="72" spans="1:13" ht="15.75">
      <c r="A72" s="7"/>
      <c r="B72" s="7"/>
      <c r="C72" s="7"/>
      <c r="D72" s="7"/>
      <c r="E72" s="7"/>
      <c r="F72" s="7"/>
      <c r="G72" s="7"/>
      <c r="H72" s="7"/>
      <c r="I72" s="7"/>
      <c r="J72" s="7"/>
      <c r="K72" s="7"/>
      <c r="L72" s="7"/>
      <c r="M72" s="7"/>
    </row>
    <row r="73" spans="1:13" ht="15.75">
      <c r="A73" s="7"/>
      <c r="B73" s="7"/>
      <c r="C73" s="7"/>
      <c r="D73" s="7"/>
      <c r="E73" s="7"/>
      <c r="F73" s="7"/>
      <c r="G73" s="7"/>
      <c r="H73" s="7"/>
      <c r="I73" s="7"/>
      <c r="J73" s="7"/>
      <c r="K73" s="7"/>
      <c r="L73" s="7"/>
      <c r="M73" s="7"/>
    </row>
    <row r="74" spans="1:13" ht="15.75">
      <c r="A74" s="7"/>
      <c r="B74" s="7"/>
      <c r="C74" s="7"/>
      <c r="D74" s="7"/>
      <c r="E74" s="7"/>
      <c r="F74" s="7"/>
      <c r="G74" s="7"/>
      <c r="H74" s="7"/>
      <c r="I74" s="7"/>
      <c r="J74" s="7"/>
      <c r="K74" s="7"/>
      <c r="L74" s="7"/>
      <c r="M74" s="7"/>
    </row>
    <row r="75" spans="1:13" ht="15.75">
      <c r="A75" s="7"/>
      <c r="B75" s="7"/>
      <c r="C75" s="7"/>
      <c r="D75" s="7"/>
      <c r="E75" s="7"/>
      <c r="F75" s="7"/>
      <c r="G75" s="7"/>
      <c r="H75" s="7"/>
      <c r="I75" s="7"/>
      <c r="J75" s="7"/>
      <c r="K75" s="7"/>
      <c r="L75" s="7"/>
      <c r="M75" s="7"/>
    </row>
    <row r="76" spans="1:13" ht="15.75">
      <c r="A76" s="7"/>
      <c r="B76" s="7"/>
      <c r="C76" s="7"/>
      <c r="D76" s="7"/>
      <c r="E76" s="7"/>
      <c r="F76" s="7"/>
      <c r="G76" s="7"/>
      <c r="H76" s="7"/>
      <c r="I76" s="7"/>
      <c r="J76" s="7"/>
      <c r="K76" s="7"/>
      <c r="L76" s="7"/>
      <c r="M76" s="7"/>
    </row>
    <row r="77" spans="1:13" ht="15.75">
      <c r="A77" s="7"/>
      <c r="B77" s="7"/>
      <c r="C77" s="7"/>
      <c r="D77" s="7"/>
      <c r="E77" s="7"/>
      <c r="F77" s="7"/>
      <c r="G77" s="7"/>
      <c r="H77" s="7"/>
      <c r="I77" s="7"/>
      <c r="J77" s="7"/>
      <c r="K77" s="7"/>
      <c r="L77" s="7"/>
      <c r="M77" s="7"/>
    </row>
    <row r="78" spans="1:13" ht="15.75">
      <c r="A78" s="7"/>
      <c r="B78" s="7"/>
      <c r="C78" s="7"/>
      <c r="D78" s="7"/>
      <c r="E78" s="7"/>
      <c r="F78" s="7"/>
      <c r="G78" s="7"/>
      <c r="H78" s="7"/>
      <c r="I78" s="7"/>
      <c r="J78" s="7"/>
      <c r="K78" s="7"/>
      <c r="L78" s="7"/>
      <c r="M78" s="7"/>
    </row>
    <row r="79" spans="1:13" ht="15.75">
      <c r="A79" s="7"/>
      <c r="B79" s="7"/>
      <c r="C79" s="7"/>
      <c r="D79" s="7"/>
      <c r="E79" s="7"/>
      <c r="F79" s="7"/>
      <c r="G79" s="7"/>
      <c r="H79" s="7"/>
      <c r="I79" s="7"/>
      <c r="J79" s="7"/>
      <c r="K79" s="7"/>
      <c r="L79" s="7"/>
      <c r="M79" s="7"/>
    </row>
    <row r="80" spans="1:13" ht="15.75">
      <c r="A80" s="7"/>
      <c r="B80" s="7"/>
      <c r="C80" s="7"/>
      <c r="D80" s="7"/>
      <c r="E80" s="7"/>
      <c r="F80" s="7"/>
      <c r="G80" s="7"/>
      <c r="H80" s="7"/>
      <c r="I80" s="7"/>
      <c r="J80" s="7"/>
      <c r="K80" s="7"/>
      <c r="L80" s="7"/>
      <c r="M80" s="7"/>
    </row>
    <row r="81" spans="1:13" ht="15.75">
      <c r="A81" s="7"/>
      <c r="B81" s="7"/>
      <c r="C81" s="7"/>
      <c r="D81" s="7"/>
      <c r="E81" s="7"/>
      <c r="F81" s="7"/>
      <c r="G81" s="7"/>
      <c r="H81" s="7"/>
      <c r="I81" s="7"/>
      <c r="J81" s="7"/>
      <c r="K81" s="7"/>
      <c r="L81" s="7"/>
      <c r="M81" s="7"/>
    </row>
    <row r="82" spans="1:13" ht="15.75">
      <c r="A82" s="7"/>
      <c r="B82" s="7"/>
      <c r="C82" s="7"/>
      <c r="D82" s="7"/>
      <c r="E82" s="7"/>
      <c r="F82" s="7"/>
      <c r="G82" s="7"/>
      <c r="H82" s="7"/>
      <c r="I82" s="7"/>
      <c r="J82" s="7"/>
      <c r="K82" s="7"/>
      <c r="L82" s="7"/>
      <c r="M82" s="7"/>
    </row>
    <row r="83" spans="1:13" ht="15.75">
      <c r="A83" s="7"/>
      <c r="B83" s="7"/>
      <c r="C83" s="7"/>
      <c r="D83" s="7"/>
      <c r="E83" s="7"/>
      <c r="F83" s="7"/>
      <c r="G83" s="7"/>
      <c r="H83" s="7"/>
      <c r="I83" s="7"/>
      <c r="J83" s="7"/>
      <c r="K83" s="7"/>
      <c r="L83" s="7"/>
      <c r="M83" s="7"/>
    </row>
    <row r="84" spans="1:13" ht="15.75">
      <c r="A84" s="7"/>
      <c r="B84" s="7"/>
      <c r="C84" s="7"/>
      <c r="D84" s="7"/>
      <c r="E84" s="7"/>
      <c r="F84" s="7"/>
      <c r="G84" s="7"/>
      <c r="H84" s="7"/>
      <c r="I84" s="7"/>
      <c r="J84" s="7"/>
      <c r="K84" s="7"/>
      <c r="L84" s="7"/>
      <c r="M84" s="7"/>
    </row>
    <row r="85" spans="1:13" ht="15.75">
      <c r="A85" s="7"/>
      <c r="B85" s="7"/>
      <c r="C85" s="7"/>
      <c r="D85" s="7"/>
      <c r="E85" s="7"/>
      <c r="F85" s="7"/>
      <c r="G85" s="7"/>
      <c r="H85" s="7"/>
      <c r="I85" s="7"/>
      <c r="J85" s="7"/>
      <c r="K85" s="7"/>
      <c r="L85" s="7"/>
      <c r="M85" s="7"/>
    </row>
    <row r="86" spans="1:13" ht="15.75">
      <c r="A86" s="7"/>
      <c r="B86" s="7"/>
      <c r="C86" s="7"/>
      <c r="D86" s="7"/>
      <c r="E86" s="7"/>
      <c r="F86" s="7"/>
      <c r="G86" s="7"/>
      <c r="H86" s="7"/>
      <c r="I86" s="7"/>
      <c r="J86" s="7"/>
      <c r="K86" s="7"/>
      <c r="L86" s="7"/>
      <c r="M86" s="7"/>
    </row>
    <row r="87" spans="1:13" ht="15.75">
      <c r="A87" s="7"/>
      <c r="B87" s="7"/>
      <c r="C87" s="7"/>
      <c r="D87" s="7"/>
      <c r="E87" s="7"/>
      <c r="F87" s="7"/>
      <c r="G87" s="7"/>
      <c r="H87" s="7"/>
      <c r="I87" s="7"/>
      <c r="J87" s="7"/>
      <c r="K87" s="7"/>
      <c r="L87" s="7"/>
      <c r="M87" s="7"/>
    </row>
    <row r="88" spans="1:7" ht="15.75">
      <c r="A88" s="7"/>
      <c r="B88" s="7"/>
      <c r="C88" s="7"/>
      <c r="D88" s="7"/>
      <c r="E88" s="7"/>
      <c r="F88" s="7"/>
      <c r="G88" s="7"/>
    </row>
    <row r="89" spans="1:7" ht="15.75">
      <c r="A89" s="7"/>
      <c r="B89" s="7"/>
      <c r="C89" s="7"/>
      <c r="D89" s="7"/>
      <c r="E89" s="7"/>
      <c r="F89" s="7"/>
      <c r="G89" s="7"/>
    </row>
    <row r="90" spans="1:7" ht="15.75">
      <c r="A90" s="7"/>
      <c r="B90" s="7"/>
      <c r="C90" s="7"/>
      <c r="D90" s="7"/>
      <c r="E90" s="7"/>
      <c r="F90" s="7"/>
      <c r="G90" s="7"/>
    </row>
    <row r="91" spans="1:7" ht="15.75">
      <c r="A91" s="7"/>
      <c r="B91" s="7"/>
      <c r="C91" s="7"/>
      <c r="D91" s="7"/>
      <c r="E91" s="7"/>
      <c r="F91" s="7"/>
      <c r="G91" s="7"/>
    </row>
    <row r="92" spans="1:7" ht="15.75">
      <c r="A92" s="7"/>
      <c r="B92" s="7"/>
      <c r="C92" s="7"/>
      <c r="D92" s="7"/>
      <c r="E92" s="7"/>
      <c r="F92" s="7"/>
      <c r="G92" s="7"/>
    </row>
    <row r="93" spans="1:7" ht="15.75">
      <c r="A93" s="7"/>
      <c r="B93" s="7"/>
      <c r="C93" s="7"/>
      <c r="D93" s="7"/>
      <c r="E93" s="7"/>
      <c r="F93" s="7"/>
      <c r="G93" s="7"/>
    </row>
    <row r="94" spans="1:7" ht="15.75">
      <c r="A94" s="7"/>
      <c r="B94" s="7"/>
      <c r="C94" s="7"/>
      <c r="D94" s="7"/>
      <c r="E94" s="7"/>
      <c r="F94" s="7"/>
      <c r="G94" s="7"/>
    </row>
  </sheetData>
  <mergeCells count="8">
    <mergeCell ref="A10:E10"/>
    <mergeCell ref="A70:G70"/>
    <mergeCell ref="A5:G5"/>
    <mergeCell ref="A1:G1"/>
    <mergeCell ref="A2:G2"/>
    <mergeCell ref="A3:G3"/>
    <mergeCell ref="A7:G7"/>
    <mergeCell ref="A8:G8"/>
  </mergeCells>
  <printOptions horizontalCentered="1"/>
  <pageMargins left="0.6692913385826772" right="0" top="0.3937007874015748" bottom="0.3937007874015748" header="0.31496062992125984" footer="0.5118110236220472"/>
  <pageSetup fitToHeight="1" fitToWidth="1" horizontalDpi="180" verticalDpi="18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Q33"/>
  <sheetViews>
    <sheetView workbookViewId="0" topLeftCell="C53">
      <selection activeCell="A53" sqref="A53"/>
    </sheetView>
  </sheetViews>
  <sheetFormatPr defaultColWidth="9.140625" defaultRowHeight="15" customHeight="1"/>
  <cols>
    <col min="1" max="3" width="9.140625" style="1" customWidth="1"/>
    <col min="4" max="4" width="16.7109375" style="1" customWidth="1"/>
    <col min="5" max="5" width="2.140625" style="1" customWidth="1"/>
    <col min="6" max="13" width="12.7109375" style="3" customWidth="1"/>
    <col min="14" max="16384" width="9.140625" style="1" customWidth="1"/>
  </cols>
  <sheetData>
    <row r="1" spans="1:13" ht="23.25">
      <c r="A1" s="170" t="s">
        <v>68</v>
      </c>
      <c r="B1" s="170"/>
      <c r="C1" s="170"/>
      <c r="D1" s="170"/>
      <c r="E1" s="170"/>
      <c r="F1" s="170"/>
      <c r="G1" s="170"/>
      <c r="H1" s="170"/>
      <c r="I1" s="170"/>
      <c r="J1" s="170"/>
      <c r="K1" s="170"/>
      <c r="L1" s="170"/>
      <c r="M1" s="170"/>
    </row>
    <row r="2" spans="1:13" ht="20.25">
      <c r="A2" s="171" t="s">
        <v>58</v>
      </c>
      <c r="B2" s="171"/>
      <c r="C2" s="171"/>
      <c r="D2" s="171"/>
      <c r="E2" s="171"/>
      <c r="F2" s="171"/>
      <c r="G2" s="171"/>
      <c r="H2" s="171"/>
      <c r="I2" s="171"/>
      <c r="J2" s="171"/>
      <c r="K2" s="171"/>
      <c r="L2" s="171"/>
      <c r="M2" s="171"/>
    </row>
    <row r="3" spans="1:13" ht="18.75">
      <c r="A3" s="172" t="s">
        <v>0</v>
      </c>
      <c r="B3" s="172"/>
      <c r="C3" s="172"/>
      <c r="D3" s="172"/>
      <c r="E3" s="172"/>
      <c r="F3" s="172"/>
      <c r="G3" s="172"/>
      <c r="H3" s="172"/>
      <c r="I3" s="172"/>
      <c r="J3" s="172"/>
      <c r="K3" s="172"/>
      <c r="L3" s="172"/>
      <c r="M3" s="172"/>
    </row>
    <row r="4" spans="1:13" ht="18.75">
      <c r="A4" s="73"/>
      <c r="B4" s="73"/>
      <c r="C4" s="73"/>
      <c r="D4" s="73"/>
      <c r="E4" s="73"/>
      <c r="F4" s="73"/>
      <c r="G4" s="73"/>
      <c r="H4" s="73"/>
      <c r="I4" s="73"/>
      <c r="J4" s="73"/>
      <c r="K4" s="73"/>
      <c r="L4" s="73"/>
      <c r="M4" s="73"/>
    </row>
    <row r="5" spans="1:13" ht="18.75" customHeight="1">
      <c r="A5" s="160" t="s">
        <v>69</v>
      </c>
      <c r="B5" s="160"/>
      <c r="C5" s="160"/>
      <c r="D5" s="160"/>
      <c r="E5" s="160"/>
      <c r="F5" s="160"/>
      <c r="G5" s="160"/>
      <c r="H5" s="160"/>
      <c r="I5" s="160"/>
      <c r="J5" s="160"/>
      <c r="K5" s="160"/>
      <c r="L5" s="160"/>
      <c r="M5" s="160"/>
    </row>
    <row r="7" spans="1:13" ht="20.25">
      <c r="A7" s="159" t="s">
        <v>45</v>
      </c>
      <c r="B7" s="159"/>
      <c r="C7" s="159"/>
      <c r="D7" s="159"/>
      <c r="E7" s="159"/>
      <c r="F7" s="159"/>
      <c r="G7" s="159"/>
      <c r="H7" s="159"/>
      <c r="I7" s="159"/>
      <c r="J7" s="159"/>
      <c r="K7" s="159"/>
      <c r="L7" s="159"/>
      <c r="M7" s="159"/>
    </row>
    <row r="8" spans="1:13" ht="20.25">
      <c r="A8" s="159" t="s">
        <v>118</v>
      </c>
      <c r="B8" s="159"/>
      <c r="C8" s="159"/>
      <c r="D8" s="159"/>
      <c r="E8" s="159"/>
      <c r="F8" s="159"/>
      <c r="G8" s="159"/>
      <c r="H8" s="159"/>
      <c r="I8" s="159"/>
      <c r="J8" s="159"/>
      <c r="K8" s="159"/>
      <c r="L8" s="159"/>
      <c r="M8" s="159"/>
    </row>
    <row r="9" spans="1:13" ht="20.25">
      <c r="A9" s="168" t="s">
        <v>59</v>
      </c>
      <c r="B9" s="168"/>
      <c r="C9" s="168"/>
      <c r="D9" s="168"/>
      <c r="E9" s="168"/>
      <c r="F9" s="29"/>
      <c r="G9" s="29"/>
      <c r="H9" s="29"/>
      <c r="I9" s="29"/>
      <c r="J9" s="29"/>
      <c r="K9" s="29"/>
      <c r="L9" s="29"/>
      <c r="M9" s="29"/>
    </row>
    <row r="10" spans="1:13" ht="20.25">
      <c r="A10" s="29"/>
      <c r="B10" s="29"/>
      <c r="C10" s="29"/>
      <c r="D10" s="29"/>
      <c r="E10" s="29"/>
      <c r="F10" s="29"/>
      <c r="G10" s="29"/>
      <c r="H10" s="29"/>
      <c r="I10" s="29"/>
      <c r="J10" s="29"/>
      <c r="K10" s="29"/>
      <c r="L10" s="29"/>
      <c r="M10" s="29"/>
    </row>
    <row r="12" spans="1:17" ht="15.75">
      <c r="A12" s="77"/>
      <c r="B12" s="13"/>
      <c r="C12" s="13"/>
      <c r="D12" s="13"/>
      <c r="E12" s="80"/>
      <c r="F12" s="81"/>
      <c r="G12" s="174" t="s">
        <v>95</v>
      </c>
      <c r="H12" s="174"/>
      <c r="I12" s="174"/>
      <c r="J12" s="174"/>
      <c r="K12" s="82"/>
      <c r="L12" s="14"/>
      <c r="M12" s="15"/>
      <c r="N12" s="6"/>
      <c r="O12" s="6"/>
      <c r="P12" s="6"/>
      <c r="Q12" s="6"/>
    </row>
    <row r="13" spans="1:17" ht="15" customHeight="1">
      <c r="A13" s="24"/>
      <c r="B13" s="7"/>
      <c r="C13" s="7"/>
      <c r="D13" s="7"/>
      <c r="E13" s="83"/>
      <c r="F13" s="84" t="s">
        <v>21</v>
      </c>
      <c r="G13" s="9" t="s">
        <v>21</v>
      </c>
      <c r="H13" s="9" t="s">
        <v>56</v>
      </c>
      <c r="I13" s="9" t="s">
        <v>25</v>
      </c>
      <c r="J13" s="9" t="s">
        <v>26</v>
      </c>
      <c r="K13" s="9"/>
      <c r="L13" s="8" t="s">
        <v>54</v>
      </c>
      <c r="M13" s="10" t="s">
        <v>27</v>
      </c>
      <c r="N13" s="6"/>
      <c r="O13" s="6"/>
      <c r="P13" s="6"/>
      <c r="Q13" s="6"/>
    </row>
    <row r="14" spans="1:17" ht="15" customHeight="1">
      <c r="A14" s="24"/>
      <c r="B14" s="7"/>
      <c r="C14" s="7"/>
      <c r="D14" s="7"/>
      <c r="E14" s="83"/>
      <c r="F14" s="84" t="s">
        <v>22</v>
      </c>
      <c r="G14" s="9" t="s">
        <v>23</v>
      </c>
      <c r="H14" s="9" t="s">
        <v>57</v>
      </c>
      <c r="I14" s="9" t="s">
        <v>40</v>
      </c>
      <c r="J14" s="9" t="s">
        <v>41</v>
      </c>
      <c r="K14" s="9" t="s">
        <v>27</v>
      </c>
      <c r="L14" s="8" t="s">
        <v>55</v>
      </c>
      <c r="M14" s="10" t="s">
        <v>96</v>
      </c>
      <c r="N14" s="6"/>
      <c r="O14" s="6"/>
      <c r="P14" s="6"/>
      <c r="Q14" s="6"/>
    </row>
    <row r="15" spans="1:17" ht="15" customHeight="1" thickBot="1">
      <c r="A15" s="24"/>
      <c r="B15" s="7"/>
      <c r="C15" s="7"/>
      <c r="D15" s="7"/>
      <c r="E15" s="83"/>
      <c r="F15" s="85" t="s">
        <v>24</v>
      </c>
      <c r="G15" s="86" t="s">
        <v>24</v>
      </c>
      <c r="H15" s="86" t="s">
        <v>24</v>
      </c>
      <c r="I15" s="86" t="s">
        <v>24</v>
      </c>
      <c r="J15" s="86" t="s">
        <v>24</v>
      </c>
      <c r="K15" s="86" t="s">
        <v>24</v>
      </c>
      <c r="L15" s="87" t="s">
        <v>24</v>
      </c>
      <c r="M15" s="88" t="s">
        <v>24</v>
      </c>
      <c r="N15" s="6"/>
      <c r="O15" s="6"/>
      <c r="P15" s="6"/>
      <c r="Q15" s="6"/>
    </row>
    <row r="16" spans="1:17" ht="15" customHeight="1">
      <c r="A16" s="24"/>
      <c r="B16" s="7"/>
      <c r="C16" s="7"/>
      <c r="D16" s="7"/>
      <c r="E16" s="83"/>
      <c r="F16" s="89"/>
      <c r="G16" s="26"/>
      <c r="H16" s="26"/>
      <c r="I16" s="26"/>
      <c r="J16" s="26"/>
      <c r="K16" s="26"/>
      <c r="L16" s="16"/>
      <c r="M16" s="17"/>
      <c r="N16" s="6"/>
      <c r="O16" s="6"/>
      <c r="P16" s="6"/>
      <c r="Q16" s="6"/>
    </row>
    <row r="17" spans="1:17" ht="15" customHeight="1">
      <c r="A17" s="24" t="s">
        <v>52</v>
      </c>
      <c r="B17" s="7"/>
      <c r="C17" s="7"/>
      <c r="D17" s="7"/>
      <c r="E17" s="83"/>
      <c r="F17" s="89"/>
      <c r="G17" s="26"/>
      <c r="H17" s="26"/>
      <c r="I17" s="26"/>
      <c r="J17" s="26"/>
      <c r="K17" s="26"/>
      <c r="L17" s="16"/>
      <c r="M17" s="17"/>
      <c r="N17" s="6"/>
      <c r="O17" s="6"/>
      <c r="P17" s="6"/>
      <c r="Q17" s="6"/>
    </row>
    <row r="18" spans="1:17" ht="17.25" customHeight="1">
      <c r="A18" s="24" t="s">
        <v>97</v>
      </c>
      <c r="B18" s="7"/>
      <c r="C18" s="7"/>
      <c r="D18" s="7"/>
      <c r="E18" s="83"/>
      <c r="F18" s="89">
        <v>60024</v>
      </c>
      <c r="G18" s="26">
        <v>6248</v>
      </c>
      <c r="H18" s="26">
        <v>-80</v>
      </c>
      <c r="I18" s="26">
        <v>4541</v>
      </c>
      <c r="J18" s="26">
        <v>17481</v>
      </c>
      <c r="K18" s="26">
        <f>SUM(F18:J18)</f>
        <v>88214</v>
      </c>
      <c r="L18" s="16">
        <v>0</v>
      </c>
      <c r="M18" s="17">
        <f>+K18+L18</f>
        <v>88214</v>
      </c>
      <c r="N18" s="90"/>
      <c r="O18" s="6"/>
      <c r="P18" s="6"/>
      <c r="Q18" s="6"/>
    </row>
    <row r="19" spans="1:17" ht="17.25" customHeight="1">
      <c r="A19" s="157" t="s">
        <v>139</v>
      </c>
      <c r="B19" s="7"/>
      <c r="C19" s="7"/>
      <c r="D19" s="7"/>
      <c r="E19" s="83"/>
      <c r="F19" s="89"/>
      <c r="G19" s="26"/>
      <c r="H19" s="26"/>
      <c r="I19" s="26"/>
      <c r="J19" s="26"/>
      <c r="K19" s="26"/>
      <c r="L19" s="16"/>
      <c r="M19" s="17"/>
      <c r="N19" s="90"/>
      <c r="O19" s="6"/>
      <c r="P19" s="6"/>
      <c r="Q19" s="6"/>
    </row>
    <row r="20" spans="1:17" ht="17.25" customHeight="1">
      <c r="A20" s="24" t="s">
        <v>140</v>
      </c>
      <c r="B20" s="7"/>
      <c r="C20" s="7"/>
      <c r="D20" s="7"/>
      <c r="E20" s="83"/>
      <c r="F20" s="89"/>
      <c r="G20" s="26"/>
      <c r="H20" s="26"/>
      <c r="I20" s="26"/>
      <c r="J20" s="26"/>
      <c r="K20" s="26"/>
      <c r="L20" s="16"/>
      <c r="M20" s="17"/>
      <c r="N20" s="90"/>
      <c r="O20" s="6"/>
      <c r="P20" s="6"/>
      <c r="Q20" s="6"/>
    </row>
    <row r="21" spans="1:17" ht="15" customHeight="1">
      <c r="A21" s="91" t="s">
        <v>98</v>
      </c>
      <c r="B21" s="7"/>
      <c r="C21" s="7"/>
      <c r="D21" s="7"/>
      <c r="E21" s="83"/>
      <c r="F21" s="89">
        <v>0</v>
      </c>
      <c r="G21" s="26">
        <v>0</v>
      </c>
      <c r="H21" s="26">
        <v>0</v>
      </c>
      <c r="I21" s="26">
        <v>0</v>
      </c>
      <c r="J21" s="26">
        <v>0</v>
      </c>
      <c r="K21" s="26">
        <f>SUM(F21:J21)</f>
        <v>0</v>
      </c>
      <c r="L21" s="16">
        <v>74</v>
      </c>
      <c r="M21" s="17">
        <f>+K21+L21</f>
        <v>74</v>
      </c>
      <c r="N21" s="6"/>
      <c r="O21" s="6"/>
      <c r="P21" s="6"/>
      <c r="Q21" s="6"/>
    </row>
    <row r="22" spans="1:17" ht="15" customHeight="1">
      <c r="A22" s="91" t="s">
        <v>141</v>
      </c>
      <c r="B22" s="7"/>
      <c r="C22" s="7"/>
      <c r="D22" s="7"/>
      <c r="E22" s="83"/>
      <c r="F22" s="92">
        <v>0</v>
      </c>
      <c r="G22" s="58">
        <v>0</v>
      </c>
      <c r="H22" s="58">
        <v>0</v>
      </c>
      <c r="I22" s="58">
        <v>0</v>
      </c>
      <c r="J22" s="58">
        <v>376</v>
      </c>
      <c r="K22" s="58">
        <f>SUM(F22:J22)</f>
        <v>376</v>
      </c>
      <c r="L22" s="19">
        <v>0</v>
      </c>
      <c r="M22" s="20">
        <f>+K22+L22</f>
        <v>376</v>
      </c>
      <c r="N22" s="6"/>
      <c r="O22" s="6"/>
      <c r="P22" s="6"/>
      <c r="Q22" s="6"/>
    </row>
    <row r="23" spans="1:17" ht="15" customHeight="1">
      <c r="A23" s="24" t="s">
        <v>142</v>
      </c>
      <c r="B23" s="7"/>
      <c r="C23" s="7"/>
      <c r="D23" s="7"/>
      <c r="E23" s="83"/>
      <c r="F23" s="89">
        <f>SUM(F18:F22)</f>
        <v>60024</v>
      </c>
      <c r="G23" s="26">
        <f aca="true" t="shared" si="0" ref="G23:M23">SUM(G18:G22)</f>
        <v>6248</v>
      </c>
      <c r="H23" s="26">
        <f t="shared" si="0"/>
        <v>-80</v>
      </c>
      <c r="I23" s="26">
        <f t="shared" si="0"/>
        <v>4541</v>
      </c>
      <c r="J23" s="26">
        <f t="shared" si="0"/>
        <v>17857</v>
      </c>
      <c r="K23" s="26">
        <f t="shared" si="0"/>
        <v>88590</v>
      </c>
      <c r="L23" s="16">
        <f t="shared" si="0"/>
        <v>74</v>
      </c>
      <c r="M23" s="17">
        <f t="shared" si="0"/>
        <v>88664</v>
      </c>
      <c r="N23" s="6"/>
      <c r="O23" s="6"/>
      <c r="P23" s="6"/>
      <c r="Q23" s="6"/>
    </row>
    <row r="24" spans="1:17" ht="15" customHeight="1">
      <c r="A24" s="24"/>
      <c r="B24" s="7"/>
      <c r="C24" s="7"/>
      <c r="D24" s="7"/>
      <c r="E24" s="83"/>
      <c r="F24" s="89"/>
      <c r="G24" s="26"/>
      <c r="H24" s="26"/>
      <c r="I24" s="26"/>
      <c r="J24" s="26"/>
      <c r="K24" s="26"/>
      <c r="L24" s="16"/>
      <c r="M24" s="17"/>
      <c r="N24" s="6"/>
      <c r="O24" s="6"/>
      <c r="P24" s="6"/>
      <c r="Q24" s="6"/>
    </row>
    <row r="25" spans="1:17" ht="15" customHeight="1">
      <c r="A25" s="24" t="s">
        <v>16</v>
      </c>
      <c r="B25" s="7"/>
      <c r="C25" s="7"/>
      <c r="D25" s="7"/>
      <c r="E25" s="83"/>
      <c r="F25" s="89">
        <v>0</v>
      </c>
      <c r="G25" s="26">
        <v>0</v>
      </c>
      <c r="H25" s="26">
        <v>0</v>
      </c>
      <c r="I25" s="26">
        <v>0</v>
      </c>
      <c r="J25" s="26">
        <v>1414</v>
      </c>
      <c r="K25" s="26">
        <f>SUM(F25:J25)</f>
        <v>1414</v>
      </c>
      <c r="L25" s="16">
        <v>26</v>
      </c>
      <c r="M25" s="17">
        <f>+K25+L25</f>
        <v>1440</v>
      </c>
      <c r="N25" s="6"/>
      <c r="O25" s="6"/>
      <c r="P25" s="6"/>
      <c r="Q25" s="6"/>
    </row>
    <row r="26" spans="1:17" ht="15" customHeight="1">
      <c r="A26" s="24"/>
      <c r="B26" s="7"/>
      <c r="C26" s="7"/>
      <c r="D26" s="7"/>
      <c r="E26" s="83"/>
      <c r="F26" s="89"/>
      <c r="G26" s="26"/>
      <c r="H26" s="26"/>
      <c r="I26" s="26"/>
      <c r="J26" s="26"/>
      <c r="K26" s="26"/>
      <c r="L26" s="16"/>
      <c r="M26" s="17"/>
      <c r="N26" s="6"/>
      <c r="O26" s="6"/>
      <c r="P26" s="6"/>
      <c r="Q26" s="6"/>
    </row>
    <row r="27" spans="1:17" ht="15" customHeight="1">
      <c r="A27" s="24" t="s">
        <v>47</v>
      </c>
      <c r="B27" s="7"/>
      <c r="C27" s="7"/>
      <c r="D27" s="7"/>
      <c r="E27" s="83"/>
      <c r="F27" s="89">
        <v>0</v>
      </c>
      <c r="G27" s="26">
        <v>0</v>
      </c>
      <c r="H27" s="26">
        <v>0</v>
      </c>
      <c r="I27" s="26">
        <v>-12</v>
      </c>
      <c r="J27" s="26">
        <v>0</v>
      </c>
      <c r="K27" s="26">
        <f>SUM(F27:J27)</f>
        <v>-12</v>
      </c>
      <c r="L27" s="16">
        <v>0</v>
      </c>
      <c r="M27" s="17">
        <f>+K27+L27</f>
        <v>-12</v>
      </c>
      <c r="N27" s="6"/>
      <c r="O27" s="6"/>
      <c r="P27" s="6"/>
      <c r="Q27" s="6"/>
    </row>
    <row r="28" spans="1:17" ht="15" customHeight="1">
      <c r="A28" s="24"/>
      <c r="B28" s="7"/>
      <c r="C28" s="7"/>
      <c r="D28" s="7"/>
      <c r="E28" s="83"/>
      <c r="F28" s="89"/>
      <c r="G28" s="26"/>
      <c r="H28" s="26"/>
      <c r="I28" s="26"/>
      <c r="J28" s="26"/>
      <c r="K28" s="26"/>
      <c r="L28" s="16"/>
      <c r="M28" s="17"/>
      <c r="N28" s="6"/>
      <c r="O28" s="6"/>
      <c r="P28" s="6"/>
      <c r="Q28" s="6"/>
    </row>
    <row r="29" spans="1:17" ht="15" customHeight="1" thickBot="1">
      <c r="A29" s="24" t="s">
        <v>53</v>
      </c>
      <c r="B29" s="7"/>
      <c r="C29" s="7"/>
      <c r="D29" s="7"/>
      <c r="E29" s="83"/>
      <c r="F29" s="93">
        <f>+SUM(F23:F28)</f>
        <v>60024</v>
      </c>
      <c r="G29" s="57">
        <f aca="true" t="shared" si="1" ref="G29:M29">+SUM(G23:G28)</f>
        <v>6248</v>
      </c>
      <c r="H29" s="57">
        <f t="shared" si="1"/>
        <v>-80</v>
      </c>
      <c r="I29" s="57">
        <f t="shared" si="1"/>
        <v>4529</v>
      </c>
      <c r="J29" s="57">
        <f t="shared" si="1"/>
        <v>19271</v>
      </c>
      <c r="K29" s="57">
        <f t="shared" si="1"/>
        <v>89992</v>
      </c>
      <c r="L29" s="23">
        <f t="shared" si="1"/>
        <v>100</v>
      </c>
      <c r="M29" s="94">
        <f t="shared" si="1"/>
        <v>90092</v>
      </c>
      <c r="N29" s="6"/>
      <c r="O29" s="6"/>
      <c r="P29" s="6"/>
      <c r="Q29" s="6"/>
    </row>
    <row r="30" spans="1:17" ht="15" customHeight="1" thickTop="1">
      <c r="A30" s="25"/>
      <c r="B30" s="18"/>
      <c r="C30" s="18"/>
      <c r="D30" s="18"/>
      <c r="E30" s="30"/>
      <c r="F30" s="92"/>
      <c r="G30" s="58"/>
      <c r="H30" s="58"/>
      <c r="I30" s="58"/>
      <c r="J30" s="58"/>
      <c r="K30" s="58"/>
      <c r="L30" s="19"/>
      <c r="M30" s="20"/>
      <c r="N30" s="6"/>
      <c r="O30" s="6"/>
      <c r="P30" s="6"/>
      <c r="Q30" s="6"/>
    </row>
    <row r="31" spans="1:17" ht="15" customHeight="1">
      <c r="A31" s="6"/>
      <c r="B31" s="6"/>
      <c r="C31" s="6"/>
      <c r="D31" s="6"/>
      <c r="E31" s="6"/>
      <c r="F31" s="12"/>
      <c r="G31" s="12"/>
      <c r="H31" s="12"/>
      <c r="I31" s="12"/>
      <c r="J31" s="12"/>
      <c r="K31" s="12"/>
      <c r="L31" s="12"/>
      <c r="M31" s="12"/>
      <c r="N31" s="6"/>
      <c r="O31" s="6"/>
      <c r="P31" s="6"/>
      <c r="Q31" s="6"/>
    </row>
    <row r="32" spans="1:15" ht="15" customHeight="1">
      <c r="A32" s="4"/>
      <c r="B32" s="4"/>
      <c r="C32" s="4"/>
      <c r="D32" s="4"/>
      <c r="E32" s="4"/>
      <c r="F32" s="5"/>
      <c r="G32" s="5"/>
      <c r="H32" s="5"/>
      <c r="I32" s="5"/>
      <c r="J32" s="5"/>
      <c r="K32" s="5"/>
      <c r="L32" s="5"/>
      <c r="M32" s="5"/>
      <c r="N32" s="4"/>
      <c r="O32" s="4"/>
    </row>
    <row r="33" spans="1:15" ht="15" customHeight="1">
      <c r="A33" s="175" t="s">
        <v>99</v>
      </c>
      <c r="B33" s="175"/>
      <c r="C33" s="175"/>
      <c r="D33" s="175"/>
      <c r="E33" s="175"/>
      <c r="F33" s="175"/>
      <c r="G33" s="175"/>
      <c r="H33" s="175"/>
      <c r="I33" s="175"/>
      <c r="J33" s="175"/>
      <c r="K33" s="175"/>
      <c r="L33" s="175"/>
      <c r="M33" s="175"/>
      <c r="N33" s="4"/>
      <c r="O33" s="4"/>
    </row>
  </sheetData>
  <mergeCells count="9">
    <mergeCell ref="A7:M7"/>
    <mergeCell ref="A8:M8"/>
    <mergeCell ref="G12:J12"/>
    <mergeCell ref="A33:M33"/>
    <mergeCell ref="A9:E9"/>
    <mergeCell ref="A1:M1"/>
    <mergeCell ref="A2:M2"/>
    <mergeCell ref="A3:M3"/>
    <mergeCell ref="A5:M5"/>
  </mergeCells>
  <printOptions/>
  <pageMargins left="0.7086614173228347" right="0.2362204724409449" top="0.5511811023622047" bottom="0.2362204724409449" header="0.5118110236220472" footer="0.5118110236220472"/>
  <pageSetup fitToHeight="1" fitToWidth="1" horizontalDpi="180" verticalDpi="180" orientation="landscape" paperSize="9" scale="9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154"/>
  <sheetViews>
    <sheetView zoomScale="75" zoomScaleNormal="75" workbookViewId="0" topLeftCell="A50">
      <selection activeCell="A53" sqref="A53:E53"/>
    </sheetView>
  </sheetViews>
  <sheetFormatPr defaultColWidth="9.140625" defaultRowHeight="12.75"/>
  <cols>
    <col min="1" max="1" width="55.7109375" style="1" customWidth="1"/>
    <col min="2" max="2" width="9.140625" style="1" customWidth="1"/>
    <col min="3" max="3" width="3.00390625" style="1" customWidth="1"/>
    <col min="4" max="4" width="1.8515625" style="1" customWidth="1"/>
    <col min="5" max="5" width="2.8515625" style="1" customWidth="1"/>
    <col min="6" max="6" width="5.57421875" style="1" customWidth="1"/>
    <col min="7" max="7" width="23.421875" style="74" customWidth="1"/>
    <col min="8" max="8" width="23.421875" style="3" bestFit="1" customWidth="1"/>
    <col min="9" max="9" width="13.421875" style="1" customWidth="1"/>
    <col min="10" max="16384" width="9.140625" style="1" customWidth="1"/>
  </cols>
  <sheetData>
    <row r="1" spans="1:8" ht="23.25">
      <c r="A1" s="170" t="s">
        <v>68</v>
      </c>
      <c r="B1" s="170"/>
      <c r="C1" s="170"/>
      <c r="D1" s="170"/>
      <c r="E1" s="170"/>
      <c r="F1" s="170"/>
      <c r="G1" s="170"/>
      <c r="H1" s="170"/>
    </row>
    <row r="2" spans="1:8" ht="20.25">
      <c r="A2" s="171" t="s">
        <v>58</v>
      </c>
      <c r="B2" s="171"/>
      <c r="C2" s="171"/>
      <c r="D2" s="171"/>
      <c r="E2" s="171"/>
      <c r="F2" s="171"/>
      <c r="G2" s="171"/>
      <c r="H2" s="171"/>
    </row>
    <row r="3" spans="1:8" ht="18.75">
      <c r="A3" s="172" t="s">
        <v>0</v>
      </c>
      <c r="B3" s="172"/>
      <c r="C3" s="172"/>
      <c r="D3" s="172"/>
      <c r="E3" s="172"/>
      <c r="F3" s="172"/>
      <c r="G3" s="172"/>
      <c r="H3" s="172"/>
    </row>
    <row r="4" spans="1:8" ht="18.75">
      <c r="A4" s="73"/>
      <c r="B4" s="73"/>
      <c r="C4" s="73"/>
      <c r="D4" s="73"/>
      <c r="E4" s="73"/>
      <c r="F4" s="73"/>
      <c r="G4" s="73"/>
      <c r="H4" s="73"/>
    </row>
    <row r="5" spans="1:13" ht="15">
      <c r="A5" s="160" t="s">
        <v>69</v>
      </c>
      <c r="B5" s="160"/>
      <c r="C5" s="160"/>
      <c r="D5" s="160"/>
      <c r="E5" s="160"/>
      <c r="F5" s="160"/>
      <c r="G5" s="160"/>
      <c r="H5" s="160"/>
      <c r="I5" s="124"/>
      <c r="J5" s="124"/>
      <c r="K5" s="124"/>
      <c r="L5" s="124"/>
      <c r="M5" s="124"/>
    </row>
    <row r="6" spans="1:7" ht="12.75">
      <c r="A6" s="75"/>
      <c r="B6" s="76"/>
      <c r="C6" s="76"/>
      <c r="G6" s="3"/>
    </row>
    <row r="7" spans="1:8" ht="20.25">
      <c r="A7" s="159" t="s">
        <v>102</v>
      </c>
      <c r="B7" s="159"/>
      <c r="C7" s="159"/>
      <c r="D7" s="159"/>
      <c r="E7" s="159"/>
      <c r="F7" s="159"/>
      <c r="G7" s="159"/>
      <c r="H7" s="159"/>
    </row>
    <row r="8" spans="1:8" ht="20.25">
      <c r="A8" s="159" t="s">
        <v>118</v>
      </c>
      <c r="B8" s="159"/>
      <c r="C8" s="159"/>
      <c r="D8" s="159"/>
      <c r="E8" s="159"/>
      <c r="F8" s="159"/>
      <c r="G8" s="159"/>
      <c r="H8" s="159"/>
    </row>
    <row r="9" spans="1:8" ht="20.25">
      <c r="A9" s="29"/>
      <c r="B9" s="29"/>
      <c r="C9" s="29"/>
      <c r="D9" s="29"/>
      <c r="E9" s="29"/>
      <c r="F9" s="29"/>
      <c r="G9" s="29"/>
      <c r="H9" s="29"/>
    </row>
    <row r="10" spans="1:7" ht="15">
      <c r="A10" s="168" t="s">
        <v>59</v>
      </c>
      <c r="B10" s="168"/>
      <c r="C10" s="168"/>
      <c r="D10" s="168"/>
      <c r="E10" s="168"/>
      <c r="F10" s="53"/>
      <c r="G10" s="3"/>
    </row>
    <row r="11" spans="1:7" ht="13.5" thickBot="1">
      <c r="A11" s="75"/>
      <c r="B11" s="76"/>
      <c r="C11" s="76"/>
      <c r="G11" s="3"/>
    </row>
    <row r="12" spans="1:8" ht="12.75">
      <c r="A12" s="96"/>
      <c r="B12" s="52"/>
      <c r="C12" s="52"/>
      <c r="D12" s="52"/>
      <c r="E12" s="52"/>
      <c r="F12" s="52"/>
      <c r="G12" s="101"/>
      <c r="H12" s="109"/>
    </row>
    <row r="13" spans="1:9" ht="15.75">
      <c r="A13" s="44"/>
      <c r="B13" s="7"/>
      <c r="C13" s="7"/>
      <c r="D13" s="7"/>
      <c r="E13" s="7"/>
      <c r="F13" s="7"/>
      <c r="G13" s="102" t="s">
        <v>2</v>
      </c>
      <c r="H13" s="110" t="s">
        <v>3</v>
      </c>
      <c r="I13" s="2"/>
    </row>
    <row r="14" spans="1:9" ht="15.75">
      <c r="A14" s="44"/>
      <c r="B14" s="7"/>
      <c r="C14" s="7"/>
      <c r="D14" s="7"/>
      <c r="E14" s="7"/>
      <c r="F14" s="7"/>
      <c r="G14" s="102" t="s">
        <v>7</v>
      </c>
      <c r="H14" s="110" t="s">
        <v>10</v>
      </c>
      <c r="I14" s="2"/>
    </row>
    <row r="15" spans="1:9" ht="15.75">
      <c r="A15" s="44"/>
      <c r="B15" s="7"/>
      <c r="C15" s="7"/>
      <c r="D15" s="7"/>
      <c r="E15" s="7"/>
      <c r="F15" s="7"/>
      <c r="G15" s="102" t="s">
        <v>38</v>
      </c>
      <c r="H15" s="110" t="s">
        <v>39</v>
      </c>
      <c r="I15" s="2"/>
    </row>
    <row r="16" spans="1:9" ht="15.75">
      <c r="A16" s="44"/>
      <c r="B16" s="7"/>
      <c r="C16" s="7"/>
      <c r="D16" s="7"/>
      <c r="E16" s="7"/>
      <c r="F16" s="7"/>
      <c r="G16" s="103">
        <v>38929</v>
      </c>
      <c r="H16" s="111">
        <v>38564</v>
      </c>
      <c r="I16" s="2"/>
    </row>
    <row r="17" spans="1:9" ht="16.5" thickBot="1">
      <c r="A17" s="37"/>
      <c r="B17" s="7"/>
      <c r="C17" s="7"/>
      <c r="D17" s="7"/>
      <c r="E17" s="7"/>
      <c r="F17" s="7"/>
      <c r="G17" s="116" t="s">
        <v>9</v>
      </c>
      <c r="H17" s="117" t="s">
        <v>9</v>
      </c>
      <c r="I17" s="2"/>
    </row>
    <row r="18" spans="1:9" ht="15.75">
      <c r="A18" s="37"/>
      <c r="B18" s="7"/>
      <c r="C18" s="7"/>
      <c r="D18" s="7"/>
      <c r="E18" s="7"/>
      <c r="F18" s="7"/>
      <c r="G18" s="102"/>
      <c r="H18" s="110"/>
      <c r="I18" s="2"/>
    </row>
    <row r="19" spans="1:9" ht="15.75">
      <c r="A19" s="44" t="s">
        <v>100</v>
      </c>
      <c r="B19" s="7"/>
      <c r="C19" s="7"/>
      <c r="D19" s="7"/>
      <c r="E19" s="11"/>
      <c r="F19" s="11"/>
      <c r="G19" s="102"/>
      <c r="H19" s="110"/>
      <c r="I19" s="2"/>
    </row>
    <row r="20" spans="1:9" ht="15.75">
      <c r="A20" s="37"/>
      <c r="B20" s="7"/>
      <c r="C20" s="7"/>
      <c r="D20" s="7"/>
      <c r="E20" s="7"/>
      <c r="F20" s="7"/>
      <c r="G20" s="104"/>
      <c r="H20" s="112"/>
      <c r="I20" s="2"/>
    </row>
    <row r="21" spans="1:9" ht="15.75">
      <c r="A21" s="37" t="s">
        <v>101</v>
      </c>
      <c r="B21" s="7"/>
      <c r="C21" s="7"/>
      <c r="D21" s="7"/>
      <c r="E21" s="11"/>
      <c r="F21" s="11"/>
      <c r="G21" s="104">
        <v>1820</v>
      </c>
      <c r="H21" s="112">
        <v>2174</v>
      </c>
      <c r="I21" s="2"/>
    </row>
    <row r="22" spans="1:9" ht="15.75">
      <c r="A22" s="37"/>
      <c r="B22" s="7"/>
      <c r="C22" s="7"/>
      <c r="D22" s="7"/>
      <c r="E22" s="7"/>
      <c r="F22" s="7"/>
      <c r="G22" s="104"/>
      <c r="H22" s="112"/>
      <c r="I22" s="2"/>
    </row>
    <row r="23" spans="1:9" ht="15.75">
      <c r="A23" s="44" t="s">
        <v>44</v>
      </c>
      <c r="B23" s="7"/>
      <c r="C23" s="7"/>
      <c r="D23" s="7"/>
      <c r="E23" s="7"/>
      <c r="F23" s="7"/>
      <c r="G23" s="104"/>
      <c r="H23" s="112"/>
      <c r="I23" s="2"/>
    </row>
    <row r="24" spans="1:9" ht="15.75">
      <c r="A24" s="37"/>
      <c r="B24" s="7"/>
      <c r="C24" s="7"/>
      <c r="D24" s="7"/>
      <c r="E24" s="7"/>
      <c r="F24" s="7"/>
      <c r="G24" s="104"/>
      <c r="H24" s="112"/>
      <c r="I24" s="2"/>
    </row>
    <row r="25" spans="1:9" ht="15.75">
      <c r="A25" s="37" t="s">
        <v>28</v>
      </c>
      <c r="B25" s="7"/>
      <c r="C25" s="7"/>
      <c r="D25" s="7"/>
      <c r="E25" s="7"/>
      <c r="F25" s="7"/>
      <c r="G25" s="104">
        <v>2334</v>
      </c>
      <c r="H25" s="112">
        <v>1492</v>
      </c>
      <c r="I25" s="2"/>
    </row>
    <row r="26" spans="1:9" ht="15.75">
      <c r="A26" s="37" t="s">
        <v>29</v>
      </c>
      <c r="B26" s="7"/>
      <c r="C26" s="7"/>
      <c r="D26" s="7"/>
      <c r="E26" s="7"/>
      <c r="F26" s="7"/>
      <c r="G26" s="105">
        <v>-336</v>
      </c>
      <c r="H26" s="113">
        <v>7</v>
      </c>
      <c r="I26" s="2"/>
    </row>
    <row r="27" spans="1:9" ht="15.75">
      <c r="A27" s="44" t="s">
        <v>42</v>
      </c>
      <c r="B27" s="7"/>
      <c r="C27" s="7"/>
      <c r="D27" s="7"/>
      <c r="E27" s="7"/>
      <c r="F27" s="7"/>
      <c r="G27" s="104">
        <f>SUM(G21:G26)</f>
        <v>3818</v>
      </c>
      <c r="H27" s="112">
        <f>SUM(H21:H26)</f>
        <v>3673</v>
      </c>
      <c r="I27" s="2"/>
    </row>
    <row r="28" spans="1:9" ht="15.75">
      <c r="A28" s="37"/>
      <c r="B28" s="7"/>
      <c r="C28" s="7"/>
      <c r="D28" s="7"/>
      <c r="E28" s="7"/>
      <c r="F28" s="7"/>
      <c r="G28" s="104"/>
      <c r="H28" s="112"/>
      <c r="I28" s="2"/>
    </row>
    <row r="29" spans="1:9" ht="15.75">
      <c r="A29" s="44" t="s">
        <v>30</v>
      </c>
      <c r="B29" s="7"/>
      <c r="C29" s="7"/>
      <c r="D29" s="7"/>
      <c r="E29" s="7"/>
      <c r="F29" s="7"/>
      <c r="G29" s="104"/>
      <c r="H29" s="112"/>
      <c r="I29" s="2"/>
    </row>
    <row r="30" spans="1:9" ht="15.75">
      <c r="A30" s="37" t="s">
        <v>31</v>
      </c>
      <c r="B30" s="7"/>
      <c r="C30" s="7"/>
      <c r="D30" s="7"/>
      <c r="E30" s="7"/>
      <c r="F30" s="7"/>
      <c r="G30" s="104">
        <v>-1260</v>
      </c>
      <c r="H30" s="112">
        <v>-202</v>
      </c>
      <c r="I30" s="2"/>
    </row>
    <row r="31" spans="1:9" ht="15.75">
      <c r="A31" s="37" t="s">
        <v>43</v>
      </c>
      <c r="B31" s="7"/>
      <c r="C31" s="7"/>
      <c r="D31" s="7"/>
      <c r="E31" s="7"/>
      <c r="F31" s="7"/>
      <c r="G31" s="104">
        <v>333</v>
      </c>
      <c r="H31" s="112">
        <v>429</v>
      </c>
      <c r="I31" s="2"/>
    </row>
    <row r="32" spans="1:9" ht="15.75">
      <c r="A32" s="37" t="s">
        <v>32</v>
      </c>
      <c r="B32" s="7"/>
      <c r="C32" s="7"/>
      <c r="D32" s="7"/>
      <c r="E32" s="7"/>
      <c r="F32" s="7"/>
      <c r="G32" s="104">
        <v>-7</v>
      </c>
      <c r="H32" s="112">
        <v>-8</v>
      </c>
      <c r="I32" s="2"/>
    </row>
    <row r="33" spans="1:9" ht="16.5" thickBot="1">
      <c r="A33" s="37" t="s">
        <v>33</v>
      </c>
      <c r="B33" s="7"/>
      <c r="C33" s="7"/>
      <c r="D33" s="7"/>
      <c r="E33" s="7"/>
      <c r="F33" s="7"/>
      <c r="G33" s="104">
        <v>-536</v>
      </c>
      <c r="H33" s="112">
        <v>-172</v>
      </c>
      <c r="I33" s="2"/>
    </row>
    <row r="34" spans="1:9" ht="16.5" thickBot="1">
      <c r="A34" s="44" t="s">
        <v>103</v>
      </c>
      <c r="B34" s="7"/>
      <c r="C34" s="7"/>
      <c r="D34" s="7"/>
      <c r="E34" s="7"/>
      <c r="F34" s="7"/>
      <c r="G34" s="95">
        <f>SUM(G27:G33)</f>
        <v>2348</v>
      </c>
      <c r="H34" s="114">
        <f>SUM(H27:H33)</f>
        <v>3720</v>
      </c>
      <c r="I34" s="2"/>
    </row>
    <row r="35" spans="1:9" ht="15.75">
      <c r="A35" s="37"/>
      <c r="B35" s="7"/>
      <c r="C35" s="7"/>
      <c r="D35" s="7"/>
      <c r="E35" s="7"/>
      <c r="F35" s="7"/>
      <c r="G35" s="104"/>
      <c r="H35" s="112"/>
      <c r="I35" s="2"/>
    </row>
    <row r="36" spans="1:9" ht="15.75">
      <c r="A36" s="44" t="s">
        <v>104</v>
      </c>
      <c r="B36" s="7"/>
      <c r="C36" s="7"/>
      <c r="D36" s="7"/>
      <c r="E36" s="7"/>
      <c r="F36" s="7"/>
      <c r="G36" s="104"/>
      <c r="H36" s="112"/>
      <c r="I36" s="2"/>
    </row>
    <row r="37" spans="1:9" ht="15.75">
      <c r="A37" s="37" t="s">
        <v>37</v>
      </c>
      <c r="B37" s="7"/>
      <c r="C37" s="7"/>
      <c r="D37" s="7"/>
      <c r="E37" s="7"/>
      <c r="F37" s="7"/>
      <c r="G37" s="104">
        <v>-2906</v>
      </c>
      <c r="H37" s="112">
        <v>-48</v>
      </c>
      <c r="I37" s="2"/>
    </row>
    <row r="38" spans="1:9" ht="15.75">
      <c r="A38" s="37" t="s">
        <v>105</v>
      </c>
      <c r="B38" s="7"/>
      <c r="C38" s="7"/>
      <c r="D38" s="7"/>
      <c r="E38" s="7"/>
      <c r="F38" s="7"/>
      <c r="G38" s="104">
        <v>-127</v>
      </c>
      <c r="H38" s="112">
        <v>-146</v>
      </c>
      <c r="I38" s="2"/>
    </row>
    <row r="39" spans="1:9" ht="15.75">
      <c r="A39" s="37" t="s">
        <v>106</v>
      </c>
      <c r="B39" s="7"/>
      <c r="C39" s="7"/>
      <c r="D39" s="7"/>
      <c r="E39" s="7"/>
      <c r="F39" s="7"/>
      <c r="G39" s="104">
        <v>0</v>
      </c>
      <c r="H39" s="112">
        <v>28</v>
      </c>
      <c r="I39" s="2"/>
    </row>
    <row r="40" spans="1:9" ht="15.75">
      <c r="A40" s="37" t="s">
        <v>107</v>
      </c>
      <c r="B40" s="7"/>
      <c r="C40" s="7"/>
      <c r="D40" s="7"/>
      <c r="E40" s="7"/>
      <c r="F40" s="7"/>
      <c r="G40" s="104">
        <v>108</v>
      </c>
      <c r="H40" s="115">
        <v>46</v>
      </c>
      <c r="I40" s="2"/>
    </row>
    <row r="41" spans="1:9" ht="16.5" thickBot="1">
      <c r="A41" s="37" t="s">
        <v>34</v>
      </c>
      <c r="B41" s="7"/>
      <c r="C41" s="7"/>
      <c r="D41" s="7"/>
      <c r="E41" s="7"/>
      <c r="F41" s="7"/>
      <c r="G41" s="104">
        <v>132</v>
      </c>
      <c r="H41" s="112">
        <v>1</v>
      </c>
      <c r="I41" s="2"/>
    </row>
    <row r="42" spans="1:9" ht="16.5" thickBot="1">
      <c r="A42" s="44" t="s">
        <v>108</v>
      </c>
      <c r="B42" s="7"/>
      <c r="C42" s="7"/>
      <c r="D42" s="7"/>
      <c r="E42" s="7"/>
      <c r="F42" s="7"/>
      <c r="G42" s="95">
        <f>SUM(G37:G41)</f>
        <v>-2793</v>
      </c>
      <c r="H42" s="114">
        <f>SUM(H37:H41)</f>
        <v>-119</v>
      </c>
      <c r="I42" s="2"/>
    </row>
    <row r="43" spans="1:9" ht="15.75">
      <c r="A43" s="37"/>
      <c r="B43" s="7"/>
      <c r="C43" s="7"/>
      <c r="D43" s="7"/>
      <c r="E43" s="7"/>
      <c r="F43" s="7"/>
      <c r="G43" s="104"/>
      <c r="H43" s="112"/>
      <c r="I43" s="2"/>
    </row>
    <row r="44" spans="1:9" ht="15.75">
      <c r="A44" s="44" t="s">
        <v>109</v>
      </c>
      <c r="B44" s="7"/>
      <c r="C44" s="7"/>
      <c r="D44" s="7"/>
      <c r="E44" s="7"/>
      <c r="F44" s="7"/>
      <c r="G44" s="104"/>
      <c r="H44" s="112"/>
      <c r="I44" s="2"/>
    </row>
    <row r="45" spans="1:9" ht="16.5" thickBot="1">
      <c r="A45" s="37" t="s">
        <v>35</v>
      </c>
      <c r="B45" s="7"/>
      <c r="C45" s="7"/>
      <c r="D45" s="7"/>
      <c r="E45" s="7"/>
      <c r="F45" s="7"/>
      <c r="G45" s="104">
        <v>-16</v>
      </c>
      <c r="H45" s="112">
        <v>-16</v>
      </c>
      <c r="I45" s="2"/>
    </row>
    <row r="46" spans="1:9" ht="16.5" hidden="1" thickBot="1">
      <c r="A46" s="37" t="s">
        <v>36</v>
      </c>
      <c r="B46" s="7"/>
      <c r="C46" s="7"/>
      <c r="D46" s="7"/>
      <c r="E46" s="7"/>
      <c r="F46" s="7"/>
      <c r="G46" s="104" t="e">
        <f>+#REF!</f>
        <v>#REF!</v>
      </c>
      <c r="H46" s="112" t="e">
        <f>+#REF!</f>
        <v>#REF!</v>
      </c>
      <c r="I46" s="2"/>
    </row>
    <row r="47" spans="1:9" ht="16.5" thickBot="1">
      <c r="A47" s="44" t="s">
        <v>110</v>
      </c>
      <c r="B47" s="7"/>
      <c r="C47" s="7"/>
      <c r="D47" s="7"/>
      <c r="E47" s="7"/>
      <c r="F47" s="7"/>
      <c r="G47" s="95">
        <f>+G45</f>
        <v>-16</v>
      </c>
      <c r="H47" s="114">
        <f>+H45</f>
        <v>-16</v>
      </c>
      <c r="I47" s="2"/>
    </row>
    <row r="48" spans="1:9" ht="15.75">
      <c r="A48" s="37"/>
      <c r="B48" s="7"/>
      <c r="C48" s="7"/>
      <c r="D48" s="7"/>
      <c r="E48" s="7"/>
      <c r="F48" s="7"/>
      <c r="G48" s="104"/>
      <c r="H48" s="112"/>
      <c r="I48" s="2"/>
    </row>
    <row r="49" spans="1:9" ht="15.75">
      <c r="A49" s="177" t="s">
        <v>111</v>
      </c>
      <c r="B49" s="178"/>
      <c r="C49" s="178"/>
      <c r="D49" s="178"/>
      <c r="E49" s="178"/>
      <c r="F49" s="97"/>
      <c r="G49" s="104">
        <f>+G34+G42+G47</f>
        <v>-461</v>
      </c>
      <c r="H49" s="112">
        <f>+H34+H42+H47</f>
        <v>3585</v>
      </c>
      <c r="I49" s="2"/>
    </row>
    <row r="50" spans="1:9" ht="15.75">
      <c r="A50" s="98"/>
      <c r="B50" s="99"/>
      <c r="C50" s="99"/>
      <c r="D50" s="99"/>
      <c r="E50" s="99"/>
      <c r="F50" s="99"/>
      <c r="G50" s="104"/>
      <c r="H50" s="112"/>
      <c r="I50" s="2"/>
    </row>
    <row r="51" spans="1:9" ht="36.75" customHeight="1">
      <c r="A51" s="179" t="s">
        <v>112</v>
      </c>
      <c r="B51" s="180"/>
      <c r="C51" s="180"/>
      <c r="D51" s="180"/>
      <c r="E51" s="180"/>
      <c r="F51" s="100"/>
      <c r="G51" s="104">
        <v>25134</v>
      </c>
      <c r="H51" s="112">
        <v>20132</v>
      </c>
      <c r="I51" s="2"/>
    </row>
    <row r="52" spans="1:9" ht="15.75">
      <c r="A52" s="37"/>
      <c r="B52" s="7"/>
      <c r="C52" s="7"/>
      <c r="D52" s="7"/>
      <c r="E52" s="7"/>
      <c r="F52" s="7"/>
      <c r="G52" s="104"/>
      <c r="H52" s="112"/>
      <c r="I52" s="2"/>
    </row>
    <row r="53" spans="1:9" ht="34.5" customHeight="1" thickBot="1">
      <c r="A53" s="179" t="s">
        <v>113</v>
      </c>
      <c r="B53" s="180"/>
      <c r="C53" s="180"/>
      <c r="D53" s="180"/>
      <c r="E53" s="180"/>
      <c r="F53" s="100"/>
      <c r="G53" s="120">
        <f>+G49+G51</f>
        <v>24673</v>
      </c>
      <c r="H53" s="121">
        <f>+H49+H51</f>
        <v>23717</v>
      </c>
      <c r="I53" s="2"/>
    </row>
    <row r="54" spans="1:9" ht="16.5" thickTop="1">
      <c r="A54" s="37"/>
      <c r="B54" s="7"/>
      <c r="C54" s="7"/>
      <c r="D54" s="7"/>
      <c r="E54" s="7"/>
      <c r="F54" s="7"/>
      <c r="G54" s="104"/>
      <c r="H54" s="112"/>
      <c r="I54" s="2"/>
    </row>
    <row r="55" spans="1:9" ht="15.75">
      <c r="A55" s="44" t="s">
        <v>114</v>
      </c>
      <c r="B55" s="7"/>
      <c r="C55" s="7"/>
      <c r="D55" s="7"/>
      <c r="E55" s="7"/>
      <c r="F55" s="7"/>
      <c r="G55" s="104"/>
      <c r="H55" s="112"/>
      <c r="I55" s="2"/>
    </row>
    <row r="56" spans="1:9" ht="15.75">
      <c r="A56" s="37" t="s">
        <v>115</v>
      </c>
      <c r="B56" s="7"/>
      <c r="C56" s="7"/>
      <c r="D56" s="7"/>
      <c r="E56" s="7"/>
      <c r="F56" s="7"/>
      <c r="G56" s="104">
        <v>25147</v>
      </c>
      <c r="H56" s="112">
        <v>24298</v>
      </c>
      <c r="I56" s="2"/>
    </row>
    <row r="57" spans="1:9" ht="15.75">
      <c r="A57" s="37" t="s">
        <v>116</v>
      </c>
      <c r="B57" s="7"/>
      <c r="C57" s="7"/>
      <c r="D57" s="7"/>
      <c r="E57" s="7"/>
      <c r="F57" s="7"/>
      <c r="G57" s="104">
        <v>-474</v>
      </c>
      <c r="H57" s="112">
        <v>-581</v>
      </c>
      <c r="I57" s="2"/>
    </row>
    <row r="58" spans="1:9" ht="16.5" thickBot="1">
      <c r="A58" s="40"/>
      <c r="B58" s="33"/>
      <c r="C58" s="33"/>
      <c r="D58" s="33"/>
      <c r="E58" s="33"/>
      <c r="F58" s="33"/>
      <c r="G58" s="118">
        <f>+G56+G57</f>
        <v>24673</v>
      </c>
      <c r="H58" s="119">
        <f>+H56+H57</f>
        <v>23717</v>
      </c>
      <c r="I58" s="2"/>
    </row>
    <row r="59" spans="8:9" ht="12.75">
      <c r="H59" s="74"/>
      <c r="I59" s="2"/>
    </row>
    <row r="60" spans="8:9" ht="12.75">
      <c r="H60" s="74"/>
      <c r="I60" s="2"/>
    </row>
    <row r="61" spans="1:9" ht="32.25" customHeight="1">
      <c r="A61" s="176" t="s">
        <v>117</v>
      </c>
      <c r="B61" s="176"/>
      <c r="C61" s="176"/>
      <c r="D61" s="176"/>
      <c r="E61" s="176"/>
      <c r="F61" s="176"/>
      <c r="G61" s="176"/>
      <c r="H61" s="176"/>
      <c r="I61" s="2"/>
    </row>
    <row r="62" spans="8:9" ht="12.75">
      <c r="H62" s="74"/>
      <c r="I62" s="2"/>
    </row>
    <row r="63" spans="8:9" ht="12.75">
      <c r="H63" s="74"/>
      <c r="I63" s="2"/>
    </row>
    <row r="64" spans="8:9" ht="12.75">
      <c r="H64" s="74"/>
      <c r="I64" s="2"/>
    </row>
    <row r="65" spans="8:9" ht="12.75">
      <c r="H65" s="74"/>
      <c r="I65" s="2"/>
    </row>
    <row r="66" spans="8:9" ht="12.75">
      <c r="H66" s="74"/>
      <c r="I66" s="2"/>
    </row>
    <row r="67" spans="8:9" ht="12.75">
      <c r="H67" s="74"/>
      <c r="I67" s="2"/>
    </row>
    <row r="68" spans="8:9" ht="12.75">
      <c r="H68" s="74"/>
      <c r="I68" s="2"/>
    </row>
    <row r="69" spans="8:9" ht="12.75">
      <c r="H69" s="74"/>
      <c r="I69" s="2"/>
    </row>
    <row r="70" spans="8:9" ht="12.75">
      <c r="H70" s="74"/>
      <c r="I70" s="2"/>
    </row>
    <row r="71" spans="8:9" ht="12.75">
      <c r="H71" s="74"/>
      <c r="I71" s="2"/>
    </row>
    <row r="72" spans="8:9" ht="12.75">
      <c r="H72" s="74"/>
      <c r="I72" s="2"/>
    </row>
    <row r="73" spans="8:9" ht="12.75">
      <c r="H73" s="74"/>
      <c r="I73" s="2"/>
    </row>
    <row r="74" spans="8:9" ht="12.75">
      <c r="H74" s="74"/>
      <c r="I74" s="2"/>
    </row>
    <row r="75" spans="8:9" ht="12.75">
      <c r="H75" s="74"/>
      <c r="I75" s="2"/>
    </row>
    <row r="76" spans="8:9" ht="12.75">
      <c r="H76" s="74"/>
      <c r="I76" s="2"/>
    </row>
    <row r="77" spans="8:9" ht="12.75">
      <c r="H77" s="74"/>
      <c r="I77" s="2"/>
    </row>
    <row r="78" spans="8:9" ht="12.75">
      <c r="H78" s="74"/>
      <c r="I78" s="2"/>
    </row>
    <row r="79" spans="8:9" ht="12.75">
      <c r="H79" s="74"/>
      <c r="I79" s="2"/>
    </row>
    <row r="80" spans="8:9" ht="12.75">
      <c r="H80" s="74"/>
      <c r="I80" s="2"/>
    </row>
    <row r="81" spans="8:9" ht="12.75">
      <c r="H81" s="74"/>
      <c r="I81" s="2"/>
    </row>
    <row r="82" spans="8:9" ht="12.75">
      <c r="H82" s="74"/>
      <c r="I82" s="2"/>
    </row>
    <row r="83" spans="8:9" ht="12.75">
      <c r="H83" s="74"/>
      <c r="I83" s="2"/>
    </row>
    <row r="84" spans="8:9" ht="12.75">
      <c r="H84" s="74"/>
      <c r="I84" s="2"/>
    </row>
    <row r="85" spans="8:9" ht="12.75">
      <c r="H85" s="74"/>
      <c r="I85" s="2"/>
    </row>
    <row r="86" spans="8:9" ht="12.75">
      <c r="H86" s="74"/>
      <c r="I86" s="2"/>
    </row>
    <row r="87" spans="8:9" ht="12.75">
      <c r="H87" s="74"/>
      <c r="I87" s="2"/>
    </row>
    <row r="88" spans="8:9" ht="12.75">
      <c r="H88" s="74"/>
      <c r="I88" s="2"/>
    </row>
    <row r="89" spans="8:9" ht="12.75">
      <c r="H89" s="74"/>
      <c r="I89" s="2"/>
    </row>
    <row r="90" spans="8:9" ht="12.75">
      <c r="H90" s="74"/>
      <c r="I90" s="2"/>
    </row>
    <row r="91" spans="8:9" ht="12.75">
      <c r="H91" s="74"/>
      <c r="I91" s="2"/>
    </row>
    <row r="92" spans="8:9" ht="12.75">
      <c r="H92" s="74"/>
      <c r="I92" s="2"/>
    </row>
    <row r="93" spans="8:9" ht="12.75">
      <c r="H93" s="74"/>
      <c r="I93" s="2"/>
    </row>
    <row r="94" spans="8:9" ht="12.75">
      <c r="H94" s="74"/>
      <c r="I94" s="2"/>
    </row>
    <row r="95" spans="8:9" ht="12.75">
      <c r="H95" s="74"/>
      <c r="I95" s="2"/>
    </row>
    <row r="96" spans="8:9" ht="12.75">
      <c r="H96" s="74"/>
      <c r="I96" s="2"/>
    </row>
    <row r="97" spans="8:9" ht="12.75">
      <c r="H97" s="74"/>
      <c r="I97" s="2"/>
    </row>
    <row r="98" spans="8:9" ht="12.75">
      <c r="H98" s="74"/>
      <c r="I98" s="2"/>
    </row>
    <row r="99" spans="8:9" ht="12.75">
      <c r="H99" s="74"/>
      <c r="I99" s="2"/>
    </row>
    <row r="100" spans="8:9" ht="12.75">
      <c r="H100" s="74"/>
      <c r="I100" s="2"/>
    </row>
    <row r="101" spans="8:9" ht="12.75">
      <c r="H101" s="74"/>
      <c r="I101" s="2"/>
    </row>
    <row r="102" spans="8:9" ht="12.75">
      <c r="H102" s="74"/>
      <c r="I102" s="2"/>
    </row>
    <row r="103" spans="8:9" ht="12.75">
      <c r="H103" s="74"/>
      <c r="I103" s="2"/>
    </row>
    <row r="104" spans="8:9" ht="12.75">
      <c r="H104" s="74"/>
      <c r="I104" s="2"/>
    </row>
    <row r="105" spans="8:9" ht="12.75">
      <c r="H105" s="74"/>
      <c r="I105" s="2"/>
    </row>
    <row r="106" spans="8:9" ht="12.75">
      <c r="H106" s="74"/>
      <c r="I106" s="2"/>
    </row>
    <row r="107" spans="8:9" ht="12.75">
      <c r="H107" s="74"/>
      <c r="I107" s="2"/>
    </row>
    <row r="108" spans="8:9" ht="12.75">
      <c r="H108" s="74"/>
      <c r="I108" s="2"/>
    </row>
    <row r="109" spans="8:9" ht="12.75">
      <c r="H109" s="74"/>
      <c r="I109" s="2"/>
    </row>
    <row r="110" spans="8:9" ht="12.75">
      <c r="H110" s="74"/>
      <c r="I110" s="2"/>
    </row>
    <row r="111" spans="8:9" ht="12.75">
      <c r="H111" s="74"/>
      <c r="I111" s="2"/>
    </row>
    <row r="112" spans="8:9" ht="12.75">
      <c r="H112" s="74"/>
      <c r="I112" s="2"/>
    </row>
    <row r="113" spans="8:9" ht="12.75">
      <c r="H113" s="74"/>
      <c r="I113" s="2"/>
    </row>
    <row r="114" spans="8:9" ht="12.75">
      <c r="H114" s="74"/>
      <c r="I114" s="2"/>
    </row>
    <row r="115" spans="8:9" ht="12.75">
      <c r="H115" s="74"/>
      <c r="I115" s="2"/>
    </row>
    <row r="116" spans="8:9" ht="12.75">
      <c r="H116" s="74"/>
      <c r="I116" s="2"/>
    </row>
    <row r="117" spans="8:9" ht="12.75">
      <c r="H117" s="74"/>
      <c r="I117" s="2"/>
    </row>
    <row r="118" spans="8:9" ht="12.75">
      <c r="H118" s="74"/>
      <c r="I118" s="2"/>
    </row>
    <row r="119" spans="8:9" ht="12.75">
      <c r="H119" s="74"/>
      <c r="I119" s="2"/>
    </row>
    <row r="120" spans="8:9" ht="12.75">
      <c r="H120" s="74"/>
      <c r="I120" s="2"/>
    </row>
    <row r="121" spans="8:9" ht="12.75">
      <c r="H121" s="74"/>
      <c r="I121" s="2"/>
    </row>
    <row r="122" spans="8:9" ht="12.75">
      <c r="H122" s="74"/>
      <c r="I122" s="2"/>
    </row>
    <row r="123" spans="8:9" ht="12.75">
      <c r="H123" s="74"/>
      <c r="I123" s="2"/>
    </row>
    <row r="124" spans="8:9" ht="12.75">
      <c r="H124" s="74"/>
      <c r="I124" s="2"/>
    </row>
    <row r="125" spans="8:9" ht="12.75">
      <c r="H125" s="74"/>
      <c r="I125" s="2"/>
    </row>
    <row r="126" spans="8:9" ht="12.75">
      <c r="H126" s="74"/>
      <c r="I126" s="2"/>
    </row>
    <row r="127" spans="8:9" ht="12.75">
      <c r="H127" s="74"/>
      <c r="I127" s="2"/>
    </row>
    <row r="128" spans="8:9" ht="12.75">
      <c r="H128" s="74"/>
      <c r="I128" s="2"/>
    </row>
    <row r="129" spans="8:9" ht="12.75">
      <c r="H129" s="74"/>
      <c r="I129" s="2"/>
    </row>
    <row r="130" spans="8:9" ht="12.75">
      <c r="H130" s="74"/>
      <c r="I130" s="2"/>
    </row>
    <row r="131" spans="8:9" ht="12.75">
      <c r="H131" s="74"/>
      <c r="I131" s="2"/>
    </row>
    <row r="132" spans="8:9" ht="12.75">
      <c r="H132" s="74"/>
      <c r="I132" s="2"/>
    </row>
    <row r="133" spans="8:9" ht="12.75">
      <c r="H133" s="74"/>
      <c r="I133" s="2"/>
    </row>
    <row r="134" spans="8:9" ht="12.75">
      <c r="H134" s="74"/>
      <c r="I134" s="2"/>
    </row>
    <row r="135" spans="8:9" ht="12.75">
      <c r="H135" s="74"/>
      <c r="I135" s="2"/>
    </row>
    <row r="136" spans="8:9" ht="12.75">
      <c r="H136" s="74"/>
      <c r="I136" s="2"/>
    </row>
    <row r="137" spans="8:9" ht="12.75">
      <c r="H137" s="74"/>
      <c r="I137" s="2"/>
    </row>
    <row r="138" spans="8:9" ht="12.75">
      <c r="H138" s="74"/>
      <c r="I138" s="2"/>
    </row>
    <row r="139" spans="8:9" ht="12.75">
      <c r="H139" s="74"/>
      <c r="I139" s="2"/>
    </row>
    <row r="140" spans="8:9" ht="12.75">
      <c r="H140" s="74"/>
      <c r="I140" s="2"/>
    </row>
    <row r="141" spans="8:9" ht="12.75">
      <c r="H141" s="74"/>
      <c r="I141" s="2"/>
    </row>
    <row r="142" spans="8:9" ht="12.75">
      <c r="H142" s="74"/>
      <c r="I142" s="2"/>
    </row>
    <row r="143" spans="8:9" ht="12.75">
      <c r="H143" s="74"/>
      <c r="I143" s="2"/>
    </row>
    <row r="144" spans="8:9" ht="12.75">
      <c r="H144" s="74"/>
      <c r="I144" s="2"/>
    </row>
    <row r="145" spans="8:9" ht="12.75">
      <c r="H145" s="74"/>
      <c r="I145" s="2"/>
    </row>
    <row r="146" spans="8:9" ht="12.75">
      <c r="H146" s="74"/>
      <c r="I146" s="2"/>
    </row>
    <row r="147" spans="8:9" ht="12.75">
      <c r="H147" s="74"/>
      <c r="I147" s="2"/>
    </row>
    <row r="148" spans="8:9" ht="12.75">
      <c r="H148" s="74"/>
      <c r="I148" s="2"/>
    </row>
    <row r="149" spans="8:9" ht="12.75">
      <c r="H149" s="74"/>
      <c r="I149" s="2"/>
    </row>
    <row r="150" spans="8:9" ht="12.75">
      <c r="H150" s="74"/>
      <c r="I150" s="2"/>
    </row>
    <row r="151" spans="8:9" ht="12.75">
      <c r="H151" s="74"/>
      <c r="I151" s="2"/>
    </row>
    <row r="152" spans="8:9" ht="12.75">
      <c r="H152" s="74"/>
      <c r="I152" s="2"/>
    </row>
    <row r="153" spans="8:9" ht="12.75">
      <c r="H153" s="74"/>
      <c r="I153" s="2"/>
    </row>
    <row r="154" spans="8:9" ht="12.75">
      <c r="H154" s="74"/>
      <c r="I154" s="2"/>
    </row>
  </sheetData>
  <mergeCells count="11">
    <mergeCell ref="A61:H61"/>
    <mergeCell ref="A5:H5"/>
    <mergeCell ref="A7:H7"/>
    <mergeCell ref="A49:E49"/>
    <mergeCell ref="A51:E51"/>
    <mergeCell ref="A53:E53"/>
    <mergeCell ref="A1:H1"/>
    <mergeCell ref="A2:H2"/>
    <mergeCell ref="A3:H3"/>
    <mergeCell ref="A10:E10"/>
    <mergeCell ref="A8:H8"/>
  </mergeCells>
  <printOptions/>
  <pageMargins left="0.46" right="0.25" top="0.73" bottom="0" header="0.73" footer="0.38"/>
  <pageSetup fitToHeight="1" fitToWidth="1" horizontalDpi="180" verticalDpi="18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analabs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dc:creator>
  <cp:keywords/>
  <dc:description/>
  <cp:lastModifiedBy>Corparate Partners</cp:lastModifiedBy>
  <cp:lastPrinted>2006-09-26T01:27:57Z</cp:lastPrinted>
  <dcterms:created xsi:type="dcterms:W3CDTF">2004-06-25T06:53:10Z</dcterms:created>
  <dcterms:modified xsi:type="dcterms:W3CDTF">2006-09-26T10:05:07Z</dcterms:modified>
  <cp:category/>
  <cp:version/>
  <cp:contentType/>
  <cp:contentStatus/>
</cp:coreProperties>
</file>